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-PC\Desktop\2022 BIUDŽETAS\ŽEMAS SLENKSTIS 2022\ŽSK ataskaitų formos\"/>
    </mc:Choice>
  </mc:AlternateContent>
  <bookViews>
    <workbookView xWindow="4650" yWindow="0" windowWidth="27870" windowHeight="13020" firstSheet="3" activeTab="3"/>
  </bookViews>
  <sheets>
    <sheet name="f2" sheetId="1" state="hidden" r:id="rId1"/>
    <sheet name="f2 (2)" sheetId="2" state="hidden" r:id="rId2"/>
    <sheet name="f2 (3)" sheetId="3" state="hidden" r:id="rId3"/>
    <sheet name="F2 _20190101" sheetId="4" r:id="rId4"/>
    <sheet name="Lapas1" sheetId="5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'F2 _20190101'!$19:$29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'F2 _20190101'!$M:$P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'F2 _20190101'!$19:$25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'F2 _20190101'!$M:$P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'F2 _20190101'!$19:$29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'F2 _20190101'!$M:$P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'F2 _20190101'!$19:$29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'F2 _20190101'!$M:$P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'F2 _20190101'!$19:$29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'F2 _20190101'!$M:$P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'F2 _20190101'!$19:$29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'F2 _20190101'!$M:$P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'F2 _20190101'!$19:$29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'F2 _20190101'!$M:$P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'F2 _20190101'!$19:$29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'F2 _20190101'!$M:$P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'F2 _20190101'!$19:$25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'F2 _20190101'!$M:$P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'F2 _20190101'!$19:$29</definedName>
    <definedName name="Z_BCED16F2_1FF4_4BC1_8E61_049FCC2CE58B_.wvu.Cols" localSheetId="0" hidden="1">'f2'!$M:$P</definedName>
    <definedName name="Z_BCED16F2_1FF4_4BC1_8E61_049FCC2CE58B_.wvu.Cols" localSheetId="1" hidden="1">'f2 (2)'!$M:$P</definedName>
    <definedName name="Z_BCED16F2_1FF4_4BC1_8E61_049FCC2CE58B_.wvu.Cols" localSheetId="2" hidden="1">'f2 (3)'!$M:$P</definedName>
    <definedName name="Z_BCED16F2_1FF4_4BC1_8E61_049FCC2CE58B_.wvu.Cols" localSheetId="3" hidden="1">'F2 _20190101'!$M:$P</definedName>
    <definedName name="Z_BCED16F2_1FF4_4BC1_8E61_049FCC2CE58B_.wvu.PrintTitles" localSheetId="0" hidden="1">'f2'!$19:$25</definedName>
    <definedName name="Z_BCED16F2_1FF4_4BC1_8E61_049FCC2CE58B_.wvu.PrintTitles" localSheetId="1" hidden="1">'f2 (2)'!$19:$25</definedName>
    <definedName name="Z_BCED16F2_1FF4_4BC1_8E61_049FCC2CE58B_.wvu.PrintTitles" localSheetId="2" hidden="1">'f2 (3)'!$19:$25</definedName>
    <definedName name="Z_BCED16F2_1FF4_4BC1_8E61_049FCC2CE58B_.wvu.PrintTitles" localSheetId="3" hidden="1">'F2 _20190101'!$19:$29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'F2 _20190101'!$M:$P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'F2 _20190101'!$19:$25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'F2 _20190101'!$M:$P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'F2 _20190101'!$19:$25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'F2 _20190101'!$M:$P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'F2 _20190101'!$19:$29</definedName>
  </definedNames>
  <calcPr calcId="152511"/>
  <customWorkbookViews>
    <customWorkbookView name="VALE-PC - Personal View" guid="{BCED16F2-1FF4-4BC1-8E61-049FCC2CE58B}" mergeInterval="0" personalView="1" maximized="1" xWindow="54" yWindow="-8" windowWidth="1874" windowHeight="1096" activeSheetId="4"/>
    <customWorkbookView name="Vaida Matiliūnienė - Individuali peržiūra" guid="{F677807F-46FD-43C6-BB8F-08ECC7636E03}" mergeInterval="0" personalView="1" maximized="1" windowWidth="1504" windowHeight="538" activeSheetId="4"/>
    <customWorkbookView name="Jurgita Subačienė - Individuali peržiūra" guid="{B9470AF3-226B-4213-A7B5-37AA221FCC86}" mergeInterval="0" personalView="1" maximized="1" windowWidth="1801" windowHeight="758" activeSheetId="4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irmila@lrs.lt - Personal View" guid="{DF4717B8-E960-4300-AF40-4AC5F93B40E3}" mergeInterval="0" personalView="1" maximized="1" windowWidth="1916" windowHeight="1029" activeSheetId="3"/>
    <customWorkbookView name="Agnė Baronaitė - Individuali peržiūra" guid="{D669FC1B-AE0B-4417-8D6F-8460D68D5677}" mergeInterval="0" personalView="1" maximized="1" windowWidth="1916" windowHeight="855" activeSheetId="3"/>
    <customWorkbookView name="AZ - Personal View" guid="{9B727EDB-49B4-42DC-BF97-3A35178E0BFD}" mergeInterval="0" personalView="1" maximized="1" windowWidth="1276" windowHeight="856" activeSheetId="3"/>
    <customWorkbookView name="Marija Čekanavičienė - Individuali peržiūra" guid="{05B54777-5D6F-4067-9B5E-F0A938B54982}" mergeInterval="0" personalView="1" maximized="1" windowWidth="1916" windowHeight="865" activeSheetId="3"/>
    <customWorkbookView name="Brigita Šidlauskaitė-Riazanova - Individuali peržiūra" guid="{112AFAC2-77EA-44AA-BEEF-6812D11534CE}" mergeInterval="0" personalView="1" maximized="1" windowWidth="1916" windowHeight="814" activeSheetId="4"/>
    <customWorkbookView name="Jolanta Puodžiūnienė - Individuali peržiūra" guid="{57A1E72B-DFC1-4C5D-ABA7-C1A26EB31789}" mergeInterval="0" personalView="1" maximized="1" windowWidth="1494" windowHeight="523" activeSheetId="4" showComments="commIndAndComment"/>
    <customWorkbookView name="Renata Karpavičienė - Individuali peržiūra" guid="{47D04100-FABF-4D8C-9C0A-1DEC9335BC02}" mergeInterval="0" personalView="1" maximized="1" windowWidth="1916" windowHeight="854" activeSheetId="4"/>
    <customWorkbookView name="Lina Šiurkienė - Individuali peržiūra" guid="{4837D77B-C401-4018-A777-ED8FA242E629}" mergeInterval="0" personalView="1" maximized="1" windowWidth="1916" windowHeight="854" activeSheetId="4"/>
    <customWorkbookView name="Rita Dasevičienė - Individuali peržiūra" guid="{75BFD04C-8D34-49C9-A422-0335B0ABD698}" mergeInterval="0" personalView="1" maximized="1" windowWidth="1916" windowHeight="803" activeSheetId="4"/>
  </customWorkbookViews>
</workbook>
</file>

<file path=xl/calcChain.xml><?xml version="1.0" encoding="utf-8"?>
<calcChain xmlns="http://schemas.openxmlformats.org/spreadsheetml/2006/main">
  <c r="L36" i="4" l="1"/>
  <c r="L34" i="4"/>
  <c r="L33" i="4"/>
  <c r="L32" i="4"/>
  <c r="L31" i="4"/>
  <c r="L30" i="4"/>
  <c r="K36" i="4"/>
  <c r="K34" i="4"/>
  <c r="K33" i="4"/>
  <c r="K32" i="4"/>
  <c r="K31" i="4"/>
  <c r="K30" i="4"/>
  <c r="J36" i="4"/>
  <c r="J34" i="4"/>
  <c r="J32" i="4"/>
  <c r="J31" i="4"/>
  <c r="J30" i="4"/>
  <c r="I34" i="3" l="1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K31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K214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J149" i="2" s="1"/>
  <c r="J148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I162" i="2" s="1"/>
  <c r="I157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K93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K109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K65" i="2"/>
  <c r="K64" i="2" s="1"/>
  <c r="L176" i="2"/>
  <c r="L93" i="2"/>
  <c r="L31" i="2"/>
  <c r="K227" i="1"/>
  <c r="K205" i="1"/>
  <c r="L176" i="1" l="1"/>
  <c r="I287" i="2"/>
  <c r="I176" i="2"/>
  <c r="L312" i="3"/>
  <c r="J312" i="3"/>
  <c r="K287" i="2"/>
  <c r="I287" i="1"/>
  <c r="K65" i="3"/>
  <c r="K64" i="3" s="1"/>
  <c r="J65" i="1"/>
  <c r="J64" i="1" s="1"/>
  <c r="K287" i="1"/>
  <c r="I132" i="2"/>
  <c r="L132" i="2"/>
  <c r="J287" i="2"/>
  <c r="L149" i="1"/>
  <c r="L148" i="1" s="1"/>
  <c r="I257" i="1"/>
  <c r="K65" i="1"/>
  <c r="K64" i="1" s="1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L175" i="1" s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L175" i="2" s="1"/>
  <c r="J205" i="2"/>
  <c r="J175" i="2" s="1"/>
  <c r="I149" i="2"/>
  <c r="I148" i="2" s="1"/>
  <c r="J132" i="2"/>
  <c r="K109" i="2"/>
  <c r="J109" i="2"/>
  <c r="L227" i="2"/>
  <c r="I65" i="2"/>
  <c r="I64" i="2" s="1"/>
  <c r="J65" i="2"/>
  <c r="J64" i="2" s="1"/>
  <c r="I316" i="2"/>
  <c r="I286" i="2" s="1"/>
  <c r="J316" i="2"/>
  <c r="J286" i="2" s="1"/>
  <c r="J257" i="2"/>
  <c r="J226" i="2" s="1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K226" i="1" s="1"/>
  <c r="J176" i="1"/>
  <c r="I162" i="1"/>
  <c r="I157" i="1" s="1"/>
  <c r="I109" i="1"/>
  <c r="J109" i="1"/>
  <c r="L93" i="1"/>
  <c r="J205" i="1"/>
  <c r="I205" i="1"/>
  <c r="K176" i="1"/>
  <c r="K175" i="1" s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L311" i="3" s="1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I184" i="3"/>
  <c r="J93" i="3"/>
  <c r="K184" i="3"/>
  <c r="K183" i="3" s="1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238" i="3"/>
  <c r="K316" i="2"/>
  <c r="L316" i="2"/>
  <c r="L287" i="2"/>
  <c r="K227" i="2"/>
  <c r="K226" i="2" s="1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I175" i="2" l="1"/>
  <c r="J311" i="3"/>
  <c r="K286" i="2"/>
  <c r="I226" i="2"/>
  <c r="I174" i="2" s="1"/>
  <c r="K175" i="2"/>
  <c r="I30" i="2"/>
  <c r="I226" i="1"/>
  <c r="I286" i="1"/>
  <c r="J286" i="1"/>
  <c r="K286" i="1"/>
  <c r="J175" i="1"/>
  <c r="I175" i="1"/>
  <c r="L286" i="1"/>
  <c r="I311" i="3"/>
  <c r="K30" i="1"/>
  <c r="J226" i="1"/>
  <c r="L226" i="2"/>
  <c r="J174" i="2"/>
  <c r="L226" i="1"/>
  <c r="L174" i="1" s="1"/>
  <c r="L286" i="2"/>
  <c r="L30" i="1"/>
  <c r="I30" i="1"/>
  <c r="J30" i="1"/>
  <c r="K174" i="1"/>
  <c r="I238" i="3"/>
  <c r="I183" i="3"/>
  <c r="L183" i="3"/>
  <c r="J183" i="3"/>
  <c r="K311" i="3"/>
  <c r="K182" i="3" s="1"/>
  <c r="L238" i="3"/>
  <c r="J238" i="3"/>
  <c r="K30" i="3"/>
  <c r="I30" i="3"/>
  <c r="L30" i="3"/>
  <c r="J30" i="3"/>
  <c r="L30" i="2"/>
  <c r="K30" i="2"/>
  <c r="J30" i="2"/>
  <c r="K174" i="2" l="1"/>
  <c r="I344" i="2"/>
  <c r="J344" i="2"/>
  <c r="I174" i="1"/>
  <c r="I344" i="1" s="1"/>
  <c r="J174" i="1"/>
  <c r="J344" i="1" s="1"/>
  <c r="K344" i="1"/>
  <c r="I182" i="3"/>
  <c r="I381" i="3" s="1"/>
  <c r="L174" i="2"/>
  <c r="L344" i="2" s="1"/>
  <c r="K344" i="2"/>
  <c r="L344" i="1"/>
  <c r="L182" i="3"/>
  <c r="L381" i="3" s="1"/>
  <c r="J182" i="3"/>
  <c r="J381" i="3" s="1"/>
  <c r="K381" i="3"/>
  <c r="J33" i="4"/>
  <c r="I35" i="4"/>
  <c r="I32" i="4" s="1"/>
  <c r="I30" i="4"/>
  <c r="I36" i="4" s="1"/>
  <c r="I34" i="4" l="1"/>
  <c r="I31" i="4"/>
  <c r="I33" i="4"/>
</calcChain>
</file>

<file path=xl/sharedStrings.xml><?xml version="1.0" encoding="utf-8"?>
<sst xmlns="http://schemas.openxmlformats.org/spreadsheetml/2006/main" count="1677" uniqueCount="704">
  <si>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</si>
  <si>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</si>
  <si>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</si>
  <si>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</si>
  <si>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</si>
  <si>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</si>
  <si>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</si>
  <si>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</si>
  <si>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</si>
  <si>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</si>
  <si>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</si>
  <si>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</si>
  <si>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</si>
  <si>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</si>
  <si>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</si>
  <si>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</si>
  <si>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</si>
  <si>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</si>
  <si>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</si>
  <si>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</si>
  <si>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</si>
  <si>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</si>
  <si>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</si>
  <si>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</si>
  <si>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</si>
  <si>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</si>
  <si>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</si>
  <si>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</si>
  <si>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</si>
  <si>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</si>
  <si>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</si>
  <si>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</si>
  <si>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</si>
  <si>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</si>
  <si>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</si>
  <si>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</si>
  <si>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</si>
  <si>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</si>
  <si>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</si>
  <si>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</si>
  <si>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</si>
  <si>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</si>
  <si>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</si>
  <si>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</si>
  <si>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</si>
  <si>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</si>
  <si>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</si>
  <si>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</si>
  <si>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</si>
  <si>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</si>
  <si>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</si>
  <si>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</si>
  <si>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</si>
  <si>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</si>
  <si>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</si>
  <si>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</si>
  <si>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</si>
  <si>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</si>
  <si>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</si>
  <si>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</si>
  <si>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</si>
  <si>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</si>
  <si>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</si>
  <si>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</si>
  <si>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</si>
  <si>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</si>
  <si>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</si>
  <si>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</si>
  <si>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</si>
  <si>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</si>
  <si>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</si>
  <si>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</si>
  <si>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</si>
  <si>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</si>
  <si>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</si>
  <si>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</si>
  <si>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</si>
  <si>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</si>
  <si>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</si>
  <si>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</si>
  <si>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</si>
  <si>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</si>
  <si>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</si>
  <si>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</si>
  <si>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</si>
  <si>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</si>
  <si>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</si>
  <si>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</si>
  <si>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</si>
  <si>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</si>
  <si>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</si>
  <si>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</si>
  <si>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</si>
  <si>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</si>
  <si>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</si>
  <si>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</si>
  <si>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</si>
  <si>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</si>
  <si>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</si>
  <si>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</si>
  <si>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</si>
  <si>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</si>
  <si>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</si>
  <si>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</si>
  <si>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</si>
  <si>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</si>
  <si>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</si>
  <si>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</si>
  <si>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</si>
  <si>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</si>
  <si>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</si>
  <si>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</si>
  <si>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</si>
  <si>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</si>
  <si>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</si>
  <si>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</si>
  <si>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</si>
  <si>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</si>
  <si>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</si>
  <si>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</si>
  <si>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</si>
  <si>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</si>
  <si>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</si>
  <si>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</si>
  <si>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</si>
  <si>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</si>
  <si>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</si>
  <si>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</si>
  <si>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</si>
  <si>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</si>
  <si>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</si>
  <si>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</si>
  <si>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</si>
  <si>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</si>
  <si>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</si>
  <si>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</si>
  <si>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</si>
  <si>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</si>
  <si>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</si>
  <si>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</si>
  <si>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</si>
  <si>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</si>
  <si>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</si>
  <si>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</si>
  <si>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</si>
  <si>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</si>
  <si>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</si>
  <si>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</si>
  <si>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</si>
  <si>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</si>
  <si>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</si>
  <si>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</si>
  <si>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</si>
  <si>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</si>
  <si>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</si>
  <si>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</si>
  <si>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</si>
  <si>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</si>
  <si>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</si>
  <si>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</si>
  <si>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</si>
  <si>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</si>
  <si>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</si>
  <si>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</si>
  <si>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</si>
  <si>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</si>
  <si>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</si>
  <si>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</si>
  <si>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</si>
  <si>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</si>
  <si>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</si>
  <si>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</si>
  <si>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</si>
  <si>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</si>
  <si>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</si>
  <si>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</si>
  <si>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</si>
  <si>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</si>
  <si>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</si>
  <si>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</si>
  <si>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</si>
  <si>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</si>
  <si>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</si>
  <si>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</si>
  <si>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</si>
  <si>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</si>
  <si>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</si>
  <si>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</si>
  <si>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</si>
  <si>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</si>
  <si>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</si>
  <si>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</si>
  <si>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</si>
  <si>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</si>
  <si>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</si>
  <si>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</si>
  <si>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</si>
  <si>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</si>
  <si>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</si>
  <si>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</si>
  <si>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</si>
  <si>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</si>
  <si>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</si>
  <si>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</si>
  <si>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</si>
  <si>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</si>
  <si>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</si>
  <si>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</si>
  <si>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</si>
  <si>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</si>
  <si>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</si>
  <si>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</si>
  <si>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</si>
  <si>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</si>
  <si>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</si>
  <si>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</si>
  <si>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</si>
  <si>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</si>
  <si>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</si>
  <si>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</si>
  <si>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</si>
  <si>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</si>
  <si>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</si>
  <si>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</si>
  <si>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</si>
  <si>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</si>
  <si>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</si>
  <si>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</si>
  <si>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</si>
  <si>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</si>
  <si>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</si>
  <si>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</si>
  <si>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</si>
  <si>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</si>
  <si>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</si>
  <si>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</si>
  <si>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</si>
  <si>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</si>
  <si>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</si>
  <si>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</si>
  <si>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</si>
  <si>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</si>
  <si>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</si>
  <si>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</si>
  <si>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</si>
  <si>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</si>
  <si>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</si>
  <si>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</si>
  <si>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</si>
  <si>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</si>
  <si>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</si>
  <si>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</si>
  <si>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</si>
  <si>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</si>
  <si>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</si>
  <si>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</si>
  <si>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</si>
  <si>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</si>
  <si>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</si>
  <si>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</si>
  <si>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</si>
  <si>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</si>
  <si>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</si>
  <si>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</si>
  <si>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</si>
  <si>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</si>
  <si>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</si>
  <si>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</si>
  <si>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</si>
  <si>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</si>
  <si>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</si>
  <si>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</si>
  <si>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</si>
  <si>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</si>
  <si>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</si>
  <si>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</si>
  <si>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</si>
  <si>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</si>
  <si>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</si>
  <si>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</si>
  <si>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</si>
  <si>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</si>
  <si>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</si>
  <si>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</si>
  <si>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</si>
  <si>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</si>
  <si>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</si>
  <si>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</si>
  <si>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</si>
  <si>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</si>
  <si>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</si>
  <si>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</si>
  <si>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</si>
  <si>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</si>
  <si>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</si>
  <si>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</si>
  <si>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</si>
  <si>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</si>
  <si>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</si>
  <si>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</si>
  <si>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</si>
  <si>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</si>
  <si>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</si>
  <si>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</si>
  <si>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</si>
  <si>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</si>
  <si>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</si>
  <si>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</si>
  <si>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</si>
  <si>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</si>
  <si>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</si>
  <si>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</si>
  <si>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</si>
  <si>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</si>
  <si>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</si>
  <si>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</si>
  <si>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</si>
  <si>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</si>
  <si>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</si>
  <si>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</si>
  <si>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</si>
  <si>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</si>
  <si>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</si>
  <si>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</si>
  <si>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</si>
  <si>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</si>
  <si>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</si>
  <si>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</si>
  <si>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</si>
  <si>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</si>
  <si>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</si>
  <si>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</si>
  <si>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</si>
  <si>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</si>
  <si>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</si>
  <si>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</si>
  <si>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</si>
  <si>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</si>
  <si>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</si>
  <si>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</si>
  <si>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</si>
  <si>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</si>
  <si>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</si>
  <si>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</si>
  <si>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</si>
  <si>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</si>
  <si>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</si>
  <si>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</si>
  <si>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</si>
  <si>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</si>
  <si>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</si>
  <si>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</si>
  <si>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</si>
  <si>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</si>
  <si>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</si>
  <si>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</si>
  <si>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</si>
  <si>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</si>
  <si>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</si>
  <si>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</si>
  <si>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</si>
  <si>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</si>
  <si>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</si>
  <si>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</si>
  <si>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</si>
  <si>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</si>
  <si>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</si>
  <si>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</si>
  <si>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</si>
  <si>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</si>
  <si>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</si>
  <si>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</si>
  <si>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</si>
  <si>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</si>
  <si>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</si>
  <si>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</si>
  <si>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</si>
  <si>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</si>
  <si>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</si>
  <si>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</si>
  <si>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</si>
  <si>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</si>
  <si>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</si>
  <si>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</si>
  <si>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</si>
  <si>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</si>
  <si>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</si>
  <si>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</si>
  <si>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</si>
  <si>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</si>
  <si>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</si>
  <si>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</si>
  <si>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</si>
  <si>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</si>
  <si>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</si>
  <si>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</si>
  <si>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</si>
  <si>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</si>
  <si>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</si>
  <si>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</si>
  <si>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</si>
  <si>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</si>
  <si>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</si>
  <si>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</si>
  <si>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</si>
  <si>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</si>
  <si>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</si>
  <si>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</si>
  <si>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</si>
  <si>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</si>
  <si>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</si>
  <si>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</si>
  <si>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</si>
  <si>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</si>
  <si>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</si>
  <si>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</si>
  <si>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</si>
  <si>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</si>
  <si>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</si>
  <si>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</si>
  <si>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</si>
  <si>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</si>
  <si>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</si>
  <si>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</si>
  <si>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</si>
  <si>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</si>
  <si>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</si>
  <si>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</si>
  <si>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</si>
  <si>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</si>
  <si>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</si>
  <si>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</si>
  <si>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</si>
  <si>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</si>
  <si>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</si>
  <si>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</si>
  <si>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</si>
  <si>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</si>
  <si>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</si>
  <si>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</si>
  <si>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</si>
  <si>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</si>
  <si>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</si>
  <si>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</si>
  <si>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</si>
  <si>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</si>
  <si>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</si>
  <si>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</si>
  <si>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</si>
  <si>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</si>
  <si>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</si>
  <si>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</si>
  <si>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</si>
  <si>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</si>
  <si>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</si>
  <si>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</si>
  <si>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</si>
  <si>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</si>
  <si>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</si>
  <si>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</si>
  <si>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</si>
  <si>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</si>
  <si>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</si>
  <si>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</si>
  <si>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</si>
  <si>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</si>
  <si>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</si>
  <si>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</si>
  <si>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</si>
  <si>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</si>
  <si>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</si>
  <si>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</si>
  <si>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</si>
  <si>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</si>
  <si>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</si>
  <si>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</si>
  <si>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</si>
  <si>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</si>
  <si>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</si>
  <si>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</si>
  <si>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</si>
  <si>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</si>
  <si>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</si>
  <si>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</si>
  <si>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</si>
  <si>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</si>
  <si>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</si>
  <si>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</si>
  <si>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</si>
  <si>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</si>
  <si>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</si>
  <si>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</si>
  <si>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</si>
  <si>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</si>
  <si>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</si>
  <si>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</si>
  <si>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</si>
  <si>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</si>
  <si>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</si>
  <si>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</si>
  <si>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</si>
  <si>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</si>
  <si>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</si>
  <si>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</si>
  <si>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</si>
  <si>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</si>
  <si>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</si>
  <si>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</si>
  <si>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</si>
  <si>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</si>
  <si>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</si>
  <si>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</si>
  <si>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</si>
  <si>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</si>
  <si>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</si>
  <si>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</si>
  <si>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</si>
  <si>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</si>
  <si>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</si>
  <si>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</si>
  <si>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</si>
  <si>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</si>
  <si>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</si>
  <si>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</si>
  <si>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</si>
  <si>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</si>
  <si>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</si>
  <si>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</si>
  <si>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</si>
  <si>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</si>
  <si>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</si>
  <si>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</si>
  <si>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</si>
  <si>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</si>
  <si>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</si>
  <si>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</si>
  <si>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</si>
  <si>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</si>
  <si>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</si>
  <si>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</si>
  <si>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</si>
  <si>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</si>
  <si>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</si>
  <si>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</si>
  <si>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</si>
  <si>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</si>
  <si>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</si>
  <si>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</si>
  <si>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</si>
  <si>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</si>
  <si>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</si>
  <si>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</si>
  <si>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</si>
  <si>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</si>
  <si>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</si>
  <si>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</si>
  <si>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</si>
  <si>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</si>
  <si>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</si>
  <si>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</si>
  <si>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</si>
  <si>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</si>
  <si>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</si>
  <si>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</si>
  <si>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</si>
  <si>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</si>
  <si>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</si>
  <si>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</si>
  <si>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</si>
  <si>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</si>
  <si>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</si>
  <si>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</si>
  <si>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</si>
  <si>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</si>
  <si>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</si>
  <si>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</si>
  <si>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</si>
  <si>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</si>
  <si>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</si>
  <si>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</si>
  <si>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</si>
  <si>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</si>
  <si>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</si>
  <si>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</si>
  <si>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</si>
  <si>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</si>
  <si>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</si>
  <si>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</si>
  <si>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</si>
  <si>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</si>
  <si>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</si>
  <si>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</si>
  <si>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</si>
  <si>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</si>
  <si>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</si>
  <si>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</si>
  <si>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</si>
  <si>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</si>
  <si>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</si>
  <si>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</si>
  <si>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</si>
  <si>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</si>
  <si>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</si>
  <si>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</si>
  <si>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</si>
  <si>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</si>
  <si>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</si>
  <si>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</si>
  <si>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</si>
  <si>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</si>
  <si>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</si>
  <si>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</si>
  <si>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</si>
  <si>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</si>
  <si>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</si>
  <si>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</si>
  <si>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</si>
  <si>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</si>
  <si>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</si>
  <si>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</si>
  <si>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</si>
  <si>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</si>
  <si>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</si>
  <si>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</si>
  <si>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</si>
  <si>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</si>
  <si>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</si>
  <si>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</si>
  <si>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</si>
  <si>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</si>
  <si>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</si>
  <si>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</si>
  <si>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</si>
  <si>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</si>
  <si>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</si>
  <si>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</si>
  <si>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</si>
  <si>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</si>
  <si>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</si>
  <si>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</si>
  <si>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</si>
  <si>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</si>
  <si>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</si>
  <si>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</si>
  <si>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</si>
  <si>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</si>
  <si>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</si>
  <si>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</si>
  <si>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</si>
  <si>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</si>
  <si>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</si>
  <si>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</si>
  <si>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</si>
  <si>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</si>
  <si>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</si>
  <si>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</si>
  <si>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</si>
  <si>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</si>
  <si>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</si>
  <si>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</si>
  <si>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</si>
  <si>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</si>
  <si>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</si>
  <si>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</si>
  <si>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</si>
  <si>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</si>
  <si>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</si>
  <si>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</si>
  <si>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</si>
  <si>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</si>
  <si>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</si>
  <si>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</si>
  <si>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</si>
  <si>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</si>
  <si>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</si>
  <si>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</si>
  <si>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</si>
  <si>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</si>
  <si>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</si>
  <si>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</si>
  <si>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</si>
  <si>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</si>
  <si>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</si>
  <si>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</si>
  <si>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</si>
  <si>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</si>
  <si>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</si>
  <si>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</si>
  <si>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</si>
  <si>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</si>
  <si>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Finansinio turto padidėjimo išlaidos (finansinio turto įsigyjimo/investavimo išlaidos)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</si>
  <si>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</si>
  <si>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</si>
  <si>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</si>
  <si>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</si>
  <si>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</si>
  <si>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Kitų prekių ir paslaugų įsigijimo išlaidos</t>
  </si>
  <si>
    <t>Prekių ir paslaugų įsigijimo  išlaidos</t>
  </si>
  <si>
    <t xml:space="preserve">  (vyriausiasis buhalteris (buhalteris) / centralizuotos apskaitos įstaigos vadovo arba jo įgalioto asmens pareigų pavadinimas)</t>
  </si>
  <si>
    <t>2019 m. gruodžio 30 d. įsakymo Nr.1K-405 redakcija)</t>
  </si>
  <si>
    <t>Ministerija</t>
  </si>
  <si>
    <t>Departamentas</t>
  </si>
  <si>
    <t>Įstaiga</t>
  </si>
  <si>
    <t>Sveikatos išsaugojimas ir stiprinimas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</si>
</sst>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9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20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35" fillId="0" borderId="6" xfId="1" applyFont="1" applyFill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32" fillId="0" borderId="8" xfId="1" applyFont="1" applyFill="1" applyBorder="1" applyAlignment="1">
      <alignment vertical="top" wrapText="1"/>
    </xf>
    <xf numFmtId="0" fontId="32" fillId="0" borderId="8" xfId="1" applyFont="1" applyFill="1" applyBorder="1" applyAlignment="1">
      <alignment horizontal="center" vertical="top" wrapText="1"/>
    </xf>
    <xf numFmtId="0" fontId="32" fillId="0" borderId="1" xfId="1" applyFont="1" applyFill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 applyProtection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Border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 applyProtection="1">
      <alignment horizontal="right" vertical="center" wrapText="1"/>
    </xf>
    <xf numFmtId="164" fontId="8" fillId="0" borderId="15" xfId="1" applyNumberFormat="1" applyFont="1" applyBorder="1" applyAlignment="1" applyProtection="1">
      <alignment horizontal="right" vertical="center" wrapText="1"/>
    </xf>
    <xf numFmtId="0" fontId="17" fillId="0" borderId="7" xfId="1" applyFont="1" applyFill="1" applyBorder="1" applyAlignment="1">
      <alignment vertical="top" wrapText="1"/>
    </xf>
    <xf numFmtId="0" fontId="17" fillId="0" borderId="3" xfId="1" applyFont="1" applyFill="1" applyBorder="1" applyAlignment="1">
      <alignment vertical="top" wrapText="1"/>
    </xf>
    <xf numFmtId="0" fontId="17" fillId="0" borderId="14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horizontal="center" vertical="top" wrapText="1"/>
    </xf>
    <xf numFmtId="0" fontId="33" fillId="0" borderId="1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center" wrapText="1"/>
    </xf>
    <xf numFmtId="0" fontId="7" fillId="0" borderId="0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horizontal="center" vertical="top" wrapText="1"/>
    </xf>
    <xf numFmtId="0" fontId="32" fillId="0" borderId="14" xfId="1" applyFont="1" applyFill="1" applyBorder="1" applyAlignment="1">
      <alignment vertical="top" wrapText="1"/>
    </xf>
    <xf numFmtId="0" fontId="33" fillId="0" borderId="8" xfId="1" applyFont="1" applyFill="1" applyBorder="1" applyAlignment="1">
      <alignment horizontal="center" vertical="top" wrapText="1"/>
    </xf>
    <xf numFmtId="0" fontId="33" fillId="0" borderId="13" xfId="1" applyFont="1" applyFill="1" applyBorder="1" applyAlignment="1">
      <alignment horizontal="center" vertical="top" wrapText="1"/>
    </xf>
    <xf numFmtId="0" fontId="33" fillId="0" borderId="8" xfId="1" applyFont="1" applyFill="1" applyBorder="1" applyAlignment="1">
      <alignment vertical="top" wrapText="1"/>
    </xf>
    <xf numFmtId="164" fontId="8" fillId="0" borderId="2" xfId="1" applyNumberFormat="1" applyFont="1" applyBorder="1" applyAlignment="1" applyProtection="1">
      <alignment horizontal="right" vertical="center" wrapText="1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21" fillId="0" borderId="0" xfId="0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164" fontId="38" fillId="0" borderId="8" xfId="1" applyNumberFormat="1" applyFont="1" applyBorder="1" applyAlignment="1" applyProtection="1">
      <alignment horizontal="right" vertical="center" wrapText="1"/>
    </xf>
    <xf numFmtId="0" fontId="32" fillId="0" borderId="12" xfId="1" applyFont="1" applyFill="1" applyBorder="1" applyAlignment="1">
      <alignment vertical="top" wrapText="1"/>
    </xf>
    <xf numFmtId="0" fontId="32" fillId="0" borderId="3" xfId="1" applyFont="1" applyFill="1" applyBorder="1" applyAlignment="1">
      <alignment vertical="top" wrapText="1"/>
    </xf>
    <xf numFmtId="0" fontId="17" fillId="0" borderId="9" xfId="1" applyFont="1" applyFill="1" applyBorder="1" applyAlignment="1">
      <alignment vertical="top" wrapText="1"/>
    </xf>
    <xf numFmtId="0" fontId="32" fillId="0" borderId="5" xfId="1" applyFont="1" applyFill="1" applyBorder="1" applyAlignment="1">
      <alignment vertical="top" wrapText="1"/>
    </xf>
    <xf numFmtId="0" fontId="32" fillId="0" borderId="10" xfId="1" applyFont="1" applyFill="1" applyBorder="1" applyAlignment="1">
      <alignment vertical="top" wrapText="1"/>
    </xf>
    <xf numFmtId="0" fontId="32" fillId="0" borderId="6" xfId="1" applyFont="1" applyFill="1" applyBorder="1" applyAlignment="1">
      <alignment vertical="top" wrapText="1"/>
    </xf>
    <xf numFmtId="0" fontId="32" fillId="0" borderId="6" xfId="1" applyFont="1" applyFill="1" applyBorder="1" applyAlignment="1">
      <alignment horizontal="center" vertical="top" wrapText="1"/>
    </xf>
    <xf numFmtId="0" fontId="32" fillId="0" borderId="2" xfId="1" applyFont="1" applyFill="1" applyBorder="1" applyAlignment="1">
      <alignment vertical="center" wrapText="1"/>
    </xf>
    <xf numFmtId="0" fontId="32" fillId="0" borderId="4" xfId="1" applyFont="1" applyFill="1" applyBorder="1" applyAlignment="1">
      <alignment vertical="top" wrapText="1"/>
    </xf>
    <xf numFmtId="0" fontId="36" fillId="0" borderId="12" xfId="1" applyFont="1" applyFill="1" applyBorder="1" applyAlignment="1">
      <alignment vertical="top" wrapText="1"/>
    </xf>
    <xf numFmtId="0" fontId="32" fillId="0" borderId="2" xfId="1" applyFont="1" applyFill="1" applyBorder="1" applyAlignment="1">
      <alignment vertical="top" wrapText="1"/>
    </xf>
    <xf numFmtId="164" fontId="8" fillId="0" borderId="14" xfId="1" applyNumberFormat="1" applyFont="1" applyBorder="1" applyAlignment="1" applyProtection="1">
      <alignment horizontal="right" vertical="center" wrapText="1"/>
    </xf>
    <xf numFmtId="164" fontId="8" fillId="0" borderId="0" xfId="1" applyNumberFormat="1" applyFont="1" applyBorder="1" applyAlignment="1" applyProtection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Fill="1" applyBorder="1" applyAlignment="1">
      <alignment horizontal="center" vertical="top" wrapText="1"/>
    </xf>
    <xf numFmtId="0" fontId="30" fillId="0" borderId="10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42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1" xfId="1" applyFont="1" applyBorder="1" applyAlignment="1">
      <alignment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7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13" xfId="1" applyFont="1" applyFill="1" applyBorder="1" applyAlignment="1">
      <alignment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8" fillId="0" borderId="0" xfId="1" applyFont="1" applyBorder="1" applyAlignment="1">
      <alignment horizontal="center" vertical="top"/>
    </xf>
    <xf numFmtId="0" fontId="17" fillId="0" borderId="12" xfId="1" applyFont="1" applyBorder="1"/>
    <xf numFmtId="0" fontId="21" fillId="0" borderId="0" xfId="1" applyFont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0" fontId="17" fillId="0" borderId="2" xfId="1" applyFont="1" applyBorder="1"/>
    <xf numFmtId="0" fontId="19" fillId="0" borderId="0" xfId="0" applyFont="1" applyBorder="1" applyAlignment="1">
      <alignment horizontal="center" vertical="center"/>
    </xf>
    <xf numFmtId="1" fontId="21" fillId="0" borderId="0" xfId="2" applyNumberFormat="1" applyFont="1" applyBorder="1" applyAlignment="1" applyProtection="1">
      <alignment horizontal="left"/>
    </xf>
    <xf numFmtId="0" fontId="8" fillId="3" borderId="1" xfId="1" applyFont="1" applyFill="1" applyBorder="1" applyAlignment="1">
      <alignment vertical="top" wrapText="1"/>
    </xf>
    <xf numFmtId="0" fontId="8" fillId="3" borderId="8" xfId="1" applyFont="1" applyFill="1" applyBorder="1" applyAlignment="1">
      <alignment vertical="top" wrapText="1"/>
    </xf>
    <xf numFmtId="0" fontId="8" fillId="3" borderId="8" xfId="1" applyFont="1" applyFill="1" applyBorder="1" applyAlignment="1">
      <alignment horizontal="center" vertical="top" wrapText="1"/>
    </xf>
    <xf numFmtId="0" fontId="7" fillId="3" borderId="12" xfId="1" applyFont="1" applyFill="1" applyBorder="1" applyAlignment="1">
      <alignment vertical="top" wrapText="1"/>
    </xf>
    <xf numFmtId="0" fontId="21" fillId="3" borderId="1" xfId="1" applyFont="1" applyFill="1" applyBorder="1" applyAlignment="1">
      <alignment horizontal="center" vertical="center" wrapText="1"/>
    </xf>
    <xf numFmtId="164" fontId="8" fillId="3" borderId="8" xfId="1" applyNumberFormat="1" applyFont="1" applyFill="1" applyBorder="1" applyAlignment="1" applyProtection="1">
      <alignment horizontal="right" vertical="center" wrapText="1"/>
    </xf>
    <xf numFmtId="164" fontId="8" fillId="3" borderId="1" xfId="1" applyNumberFormat="1" applyFont="1" applyFill="1" applyBorder="1" applyAlignment="1" applyProtection="1">
      <alignment horizontal="right" vertical="center" wrapText="1"/>
    </xf>
    <xf numFmtId="0" fontId="8" fillId="3" borderId="4" xfId="1" applyFont="1" applyFill="1" applyBorder="1" applyAlignment="1">
      <alignment vertical="top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 wrapText="1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49" fontId="24" fillId="0" borderId="15" xfId="1" applyNumberFormat="1" applyFont="1" applyBorder="1" applyAlignment="1" applyProtection="1">
      <alignment horizontal="left" vertical="center" wrapText="1"/>
    </xf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</cellXfs>
  <cellStyles count="3">
    <cellStyle name="Normal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09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F728716-9133-4AB2-B8BB-FD0812DA70AE}" diskRevisions="1" revisionId="5791" version="3">
  <header guid="{FF728716-9133-4AB2-B8BB-FD0812DA70AE}" dateTime="2022-02-07T17:44:22" maxSheetId="6" userName="VALE-PC" r:id="rId109" minRId="5436" maxRId="5783">
    <sheetIdMap count="5">
      <sheetId val="1"/>
      <sheetId val="2"/>
      <sheetId val="3"/>
      <sheetId val="4"/>
      <sheetId val="5"/>
    </sheetIdMap>
  </header>
</header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436" sId="4" ref="A31:XFD31" action="deleteRow">
    <undo index="0" exp="ref" v="1" dr="L31" r="L30" sId="4"/>
    <undo index="0" exp="ref" v="1" dr="K31" r="K30" sId="4"/>
    <undo index="0" exp="ref" v="1" dr="J31" r="J30" sId="4"/>
    <undo index="0" exp="ref" v="1" dr="I31" r="I30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1">
        <v>2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1">
        <v>1</v>
      </nc>
      <n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C31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D31" start="0" length="0">
      <dxf>
        <alignment vertical="top" wrapText="1" readingOrder="0"/>
        <border outline="0">
          <bottom style="hair">
            <color indexed="64"/>
          </bottom>
        </border>
      </dxf>
    </rfmt>
    <rfmt sheetId="4" sqref="E31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F31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31" t="inlineStr">
        <is>
          <t xml:space="preserve">Darbo užmokestis ir socialinis draudimas </t>
        </is>
      </nc>
      <ndxf>
        <font>
          <b/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31">
        <v>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1">
        <f>SUM(I32+I38)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J31" start="0" length="0">
      <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K31">
        <f>SUM(K32+K38)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L31">
        <f>SUM(L32+L38)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fmt sheetId="4" sqref="M31" start="0" length="0">
      <dxf/>
    </rfmt>
    <rfmt sheetId="4" sqref="N31" start="0" length="0">
      <dxf/>
    </rfmt>
    <rfmt sheetId="4" sqref="O31" start="0" length="0">
      <dxf/>
    </rfmt>
    <rfmt sheetId="4" sqref="P31" start="0" length="0">
      <dxf/>
    </rfmt>
    <rfmt sheetId="4" sqref="Q31" start="0" length="0">
      <dxf/>
    </rfmt>
  </rrc>
  <rrc rId="5437" sId="4" ref="A31:XFD31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1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1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31" start="0" length="0">
      <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dxf>
    </rfmt>
    <rfmt sheetId="4" sqref="E31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1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1" t="inlineStr">
        <is>
          <t>Darbo užmokestis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1">
        <v>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1">
        <f>SUM(I32)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1">
        <f>SUM(J32)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31">
        <f>SUM(K32)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1">
        <f>SUM(L32)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1" start="0" length="0">
      <dxf/>
    </rfmt>
    <rfmt sheetId="4" sqref="N31" start="0" length="0">
      <dxf/>
    </rfmt>
    <rfmt sheetId="4" sqref="O31" start="0" length="0">
      <dxf/>
    </rfmt>
    <rfmt sheetId="4" sqref="P31" start="0" length="0">
      <dxf/>
    </rfmt>
    <rfmt sheetId="4" s="1" sqref="Q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1" start="0" length="0">
      <dxf>
        <font>
          <sz val="10"/>
          <color auto="1"/>
          <name val="Arial"/>
          <scheme val="none"/>
        </font>
      </dxf>
    </rfmt>
  </rrc>
  <rrc rId="5438" sId="4" ref="A31:XFD31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1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1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1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4" sqref="E31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1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1" t="inlineStr">
        <is>
          <t>Darbo užmokestis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1">
        <v>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1">
        <f>SUM(I32+I34)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1">
        <f>SUM(J32)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31">
        <f>SUM(K32)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1">
        <f>SUM(L32)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1" start="0" length="0">
      <dxf/>
    </rfmt>
    <rfmt sheetId="4" sqref="N31" start="0" length="0">
      <dxf/>
    </rfmt>
    <rfmt sheetId="4" sqref="O31" start="0" length="0">
      <dxf/>
    </rfmt>
    <rfmt sheetId="4" sqref="P31" start="0" length="0">
      <dxf/>
    </rfmt>
    <rfmt sheetId="4" s="1" sqref="Q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</rrc>
  <rrc rId="5439" sId="4" ref="A31:XFD31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1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1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1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31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1" t="inlineStr">
        <is>
          <t xml:space="preserve">Darbo užmokestis pinigais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1">
        <v>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1">
        <f>SUM(I32)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1">
        <f>SUM(J32)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31">
        <f>SUM(K32)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1">
        <f>SUM(L32)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1" start="0" length="0">
      <dxf/>
    </rfmt>
    <rfmt sheetId="4" sqref="N31" start="0" length="0">
      <dxf/>
    </rfmt>
    <rfmt sheetId="4" sqref="O31" start="0" length="0">
      <dxf/>
    </rfmt>
    <rfmt sheetId="4" sqref="P31" start="0" length="0">
      <dxf/>
    </rfmt>
    <rfmt sheetId="4" s="1" sqref="Q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</rrc>
  <rrc rId="5440" sId="4" ref="A31:XFD31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1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1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1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1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1" t="inlineStr">
        <is>
          <t xml:space="preserve">Darbo užmokestis pinigais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1">
        <v>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1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31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1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1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1" start="0" length="0">
      <dxf/>
    </rfmt>
    <rfmt sheetId="4" sqref="N31" start="0" length="0">
      <dxf/>
    </rfmt>
    <rfmt sheetId="4" sqref="O31" start="0" length="0">
      <dxf/>
    </rfmt>
    <rfmt sheetId="4" sqref="P31" start="0" length="0">
      <dxf/>
    </rfmt>
    <rfmt sheetId="4" s="1" sqref="Q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</rrc>
  <rrc rId="5441" sId="4" ref="A31:XFD31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1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1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1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1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31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1" t="inlineStr">
        <is>
          <t>Pajamos natūra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1">
        <v>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1">
        <f>I32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1">
        <f>J32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31">
        <f>K32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1">
        <f>L32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1" start="0" length="0">
      <dxf/>
    </rfmt>
    <rfmt sheetId="4" sqref="N31" start="0" length="0">
      <dxf/>
    </rfmt>
    <rfmt sheetId="4" sqref="O31" start="0" length="0">
      <dxf/>
    </rfmt>
    <rfmt sheetId="4" sqref="P31" start="0" length="0">
      <dxf/>
    </rfmt>
    <rfmt sheetId="4" s="1" sqref="Q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</rrc>
  <rrc rId="5442" sId="4" ref="A31:XFD31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1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1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1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1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1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1" t="inlineStr">
        <is>
          <t>Pajamos natūra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1">
        <v>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1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1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1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1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1" start="0" length="0">
      <dxf/>
    </rfmt>
    <rfmt sheetId="4" sqref="N31" start="0" length="0">
      <dxf/>
    </rfmt>
    <rfmt sheetId="4" sqref="O31" start="0" length="0">
      <dxf/>
    </rfmt>
    <rfmt sheetId="4" sqref="P31" start="0" length="0">
      <dxf/>
    </rfmt>
    <rfmt sheetId="4" s="1" sqref="Q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</rrc>
  <rrc rId="5443" sId="4" ref="A31:XFD31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1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1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31" start="0" length="0">
      <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dxf>
    </rfmt>
    <rfmt sheetId="4" sqref="E31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1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1" t="inlineStr">
        <is>
          <t xml:space="preserve">Socialinio draudimo įmokos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1">
        <v>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1">
        <f>I32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1">
        <f>J32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31">
        <f>K32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1">
        <f>L32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1" start="0" length="0">
      <dxf/>
    </rfmt>
    <rfmt sheetId="4" sqref="N31" start="0" length="0">
      <dxf/>
    </rfmt>
    <rfmt sheetId="4" sqref="O31" start="0" length="0">
      <dxf/>
    </rfmt>
    <rfmt sheetId="4" sqref="P31" start="0" length="0">
      <dxf/>
    </rfmt>
    <rfmt sheetId="4" s="1" sqref="Q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</rrc>
  <rrc rId="5444" sId="4" ref="A31:XFD31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1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1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1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4" sqref="E31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1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1" t="inlineStr">
        <is>
          <t xml:space="preserve">Socialinio draudimo įmokos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1">
        <v>10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1">
        <f>I32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1">
        <f>J32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31">
        <f>K32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1">
        <f>L32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1" start="0" length="0">
      <dxf/>
    </rfmt>
    <rfmt sheetId="4" sqref="N31" start="0" length="0">
      <dxf/>
    </rfmt>
    <rfmt sheetId="4" sqref="O31" start="0" length="0">
      <dxf/>
    </rfmt>
    <rfmt sheetId="4" sqref="P31" start="0" length="0">
      <dxf/>
    </rfmt>
    <rfmt sheetId="4" s="1" sqref="Q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1" start="0" length="0">
      <dxf>
        <font>
          <sz val="10"/>
          <color auto="1"/>
          <name val="Arial"/>
          <scheme val="none"/>
        </font>
      </dxf>
    </rfmt>
  </rrc>
  <rrc rId="5445" sId="4" ref="A31:XFD31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1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1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1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31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1" t="inlineStr">
        <is>
          <t xml:space="preserve">Socialinio draudimo įmokos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1">
        <v>11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1">
        <f>I32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1">
        <f>J32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31">
        <f>K32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1">
        <f>L32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1" start="0" length="0">
      <dxf/>
    </rfmt>
    <rfmt sheetId="4" sqref="N31" start="0" length="0">
      <dxf/>
    </rfmt>
    <rfmt sheetId="4" sqref="O31" start="0" length="0">
      <dxf/>
    </rfmt>
    <rfmt sheetId="4" sqref="P31" start="0" length="0">
      <dxf/>
    </rfmt>
    <rfmt sheetId="4" s="1" sqref="Q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</rrc>
  <rrc rId="5446" sId="4" ref="A31:XFD31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1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1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1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1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1" t="inlineStr">
        <is>
          <t xml:space="preserve">Socialinio draudimo įmokos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1">
        <v>12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1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1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1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1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1" start="0" length="0">
      <dxf/>
    </rfmt>
    <rfmt sheetId="4" sqref="N31" start="0" length="0">
      <dxf/>
    </rfmt>
    <rfmt sheetId="4" sqref="O31" start="0" length="0">
      <dxf/>
    </rfmt>
    <rfmt sheetId="4" sqref="P31" start="0" length="0">
      <dxf/>
    </rfmt>
    <rfmt sheetId="4" s="1" sqref="Q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</rrc>
  <rrc rId="5447" sId="4" ref="A35:XFD35" action="deleteRow">
    <undo index="0" exp="area" dr="L35:L49" r="L34" sId="4"/>
    <undo index="0" exp="area" dr="K35:K49" r="K34" sId="4"/>
    <undo index="0" exp="area" dr="J35:J49" r="J34" sId="4"/>
    <undo index="0" exp="area" dr="I35:I49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5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5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5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 numFmtId="4">
      <nc r="F35">
        <v>1</v>
      </nc>
      <ndxf>
        <numFmt numFmtId="1" formatCode="0"/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5" t="inlineStr">
        <is>
          <t>Mitybos išlaidos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5">
        <v>17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48" sId="4" ref="A35:XFD35" action="deleteRow">
    <undo index="0" exp="area" dr="L35:L48" r="L34" sId="4"/>
    <undo index="0" exp="area" dr="K35:K48" r="K34" sId="4"/>
    <undo index="0" exp="area" dr="J35:J48" r="J34" sId="4"/>
    <undo index="0" exp="area" dr="I35:I48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5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5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5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5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5" t="inlineStr">
        <is>
          <t>Medikamentų ir medicininių prekių bei paslaugų įsigijimo išlaidos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5">
        <v>18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49" sId="4" ref="A35:XFD35" action="deleteRow">
    <undo index="0" exp="area" dr="L35:L47" r="L34" sId="4"/>
    <undo index="0" exp="area" dr="K35:K47" r="K34" sId="4"/>
    <undo index="0" exp="area" dr="J35:J47" r="J34" sId="4"/>
    <undo index="0" exp="area" dr="I35:I47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5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5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5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5">
        <v>5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5" t="inlineStr">
        <is>
          <t>Ryšių įrangos ir ryšių paslaugų įsigijimo išlaidos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5">
        <v>19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50" sId="4" ref="A35:XFD35" action="deleteRow">
    <undo index="0" exp="area" dr="L35:L46" r="L34" sId="4"/>
    <undo index="0" exp="area" dr="K35:K46" r="K34" sId="4"/>
    <undo index="0" exp="area" dr="J35:J46" r="J34" sId="4"/>
    <undo index="0" exp="area" dr="I35:I46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5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5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5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5">
        <v>6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5" t="inlineStr">
        <is>
          <t>Transporto išlaikymo  ir transporto paslaugų įsigijimo išlaidos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5">
        <v>20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51" sId="4" ref="A35:XFD35" action="deleteRow">
    <undo index="0" exp="area" dr="L35:L45" r="L34" sId="4"/>
    <undo index="0" exp="area" dr="K35:K45" r="K34" sId="4"/>
    <undo index="0" exp="area" dr="J35:J45" r="J34" sId="4"/>
    <undo index="0" exp="area" dr="I35:I45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35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35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35">
        <v>1</v>
      </nc>
      <ndxf>
        <alignment vertical="top" wrapText="1" readingOrder="0"/>
        <border outline="0">
          <bottom style="hair">
            <color indexed="64"/>
          </bottom>
        </border>
      </ndxf>
    </rcc>
    <rcc rId="0" sId="4" dxf="1">
      <nc r="E35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F35">
        <v>7</v>
      </nc>
      <n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G35" t="inlineStr">
        <is>
          <t>Aprangos ir patalynės įsigijimo bei priežiūros išlaidos</t>
        </is>
      </nc>
      <ndxf>
        <alignment vertical="top" wrapText="1" readingOrder="0"/>
        <border outline="0">
          <bottom style="hair">
            <color indexed="64"/>
          </bottom>
        </border>
      </ndxf>
    </rcc>
    <rcc rId="0" sId="4" dxf="1">
      <nc r="H35">
        <v>21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52" sId="4" ref="A35:XFD35" action="deleteRow">
    <undo index="0" exp="area" dr="L35:L44" r="L34" sId="4"/>
    <undo index="0" exp="area" dr="K35:K44" r="K34" sId="4"/>
    <undo index="0" exp="area" dr="J35:J44" r="J34" sId="4"/>
    <undo index="0" exp="area" dr="I35:I44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5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5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5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5">
        <v>11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5" t="inlineStr">
        <is>
          <t>Komandiruočių išlaidos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5">
        <v>22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53" sId="4" ref="A35:XFD35" action="deleteRow">
    <undo index="0" exp="area" dr="L35:L43" r="L34" sId="4"/>
    <undo index="0" exp="area" dr="K35:K43" r="K34" sId="4"/>
    <undo index="0" exp="area" dr="J35:J43" r="J34" sId="4"/>
    <undo index="0" exp="area" dr="I35:I43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35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C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35">
        <v>12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35" t="inlineStr">
        <is>
          <t>Gyvenamųjų vietovių viešojo ūkio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35">
        <v>23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54" sId="4" ref="A35:XFD35" action="deleteRow">
    <undo index="0" exp="area" dr="L35:L42" r="L34" sId="4"/>
    <undo index="0" exp="area" dr="K35:K42" r="K34" sId="4"/>
    <undo index="0" exp="area" dr="J35:J42" r="J34" sId="4"/>
    <undo index="0" exp="area" dr="I35:I42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5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5">
        <v>14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5" t="inlineStr">
        <is>
          <t xml:space="preserve"> Materialiojo ir nematerialiojo turto nuomos išlaidos</t>
        </is>
      </nc>
      <ndxf>
        <font>
          <name val="Times New Roman Baltic"/>
          <scheme val="none"/>
        </font>
        <alignment horizontal="left"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5">
        <v>24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55" sId="4" ref="A35:XFD35" action="deleteRow">
    <undo index="0" exp="area" dr="L35:L41" r="L34" sId="4"/>
    <undo index="0" exp="area" dr="K35:K41" r="K34" sId="4"/>
    <undo index="0" exp="area" dr="J35:J41" r="J34" sId="4"/>
    <undo index="0" exp="area" dr="I35:I41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5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5">
        <v>15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5" t="inlineStr">
        <is>
          <t>Materialiojo turto paprastojo remonto prekių ir paslaugų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5">
        <v>25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56" sId="4" ref="A35:XFD35" action="deleteRow">
    <undo index="0" exp="area" dr="L35:L40" r="L34" sId="4"/>
    <undo index="0" exp="area" dr="K35:K40" r="K34" sId="4"/>
    <undo index="0" exp="area" dr="J35:J40" r="J34" sId="4"/>
    <undo index="0" exp="area" dr="I35:I40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5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5">
        <v>16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5" t="inlineStr">
        <is>
          <t>Kvalifikacijos kėlimo išlaidos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5">
        <v>26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57" sId="4" ref="A35:XFD35" action="deleteRow">
    <undo index="0" exp="area" dr="L35:L39" r="L34" sId="4"/>
    <undo index="0" exp="area" dr="K35:K39" r="K34" sId="4"/>
    <undo index="0" exp="area" dr="J35:J39" r="J34" sId="4"/>
    <undo index="0" exp="area" dr="I35:I39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5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5">
        <v>17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5" t="inlineStr">
        <is>
          <t>Ekspertų ir konsultantų paslaugų įsigijimo išlaidos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5">
        <v>27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58" sId="4" ref="A35:XFD35" action="deleteRow">
    <undo index="0" exp="area" dr="L35:L38" r="L34" sId="4"/>
    <undo index="0" exp="area" dr="K35:K38" r="K34" sId="4"/>
    <undo index="0" exp="area" dr="J35:J38" r="J34" sId="4"/>
    <undo index="0" exp="area" dr="I35:I38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5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5">
        <v>20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5" t="inlineStr">
        <is>
          <t>Komunalinių paslaugų įsigijimo išlaidos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5">
        <v>28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59" sId="4" ref="A35:XFD35" action="deleteRow">
    <undo index="0" exp="area" dr="L35:L37" r="L34" sId="4"/>
    <undo index="0" exp="area" dr="K35:K37" r="K34" sId="4"/>
    <undo index="0" exp="area" dr="J35:J37" r="J34" sId="4"/>
    <undo index="0" exp="area" dr="I35:I37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5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5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5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5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5">
        <v>21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5" t="inlineStr">
        <is>
          <t>Informacinių technologijų prekių ir paslaugų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5">
        <v>29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60" sId="4" ref="A35:XFD35" action="deleteRow">
    <undo index="0" exp="area" dr="L35:L36" r="L34" sId="4"/>
    <undo index="0" exp="area" dr="K35:K36" r="K34" sId="4"/>
    <undo index="0" exp="area" dr="J35:J36" r="J34" sId="4"/>
    <undo index="0" exp="area" dr="I35:I36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5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5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5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5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5">
        <v>22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5" t="inlineStr">
        <is>
          <t>Reprezentacinės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5">
        <v>30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61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font>
          <b/>
          <name val="Times New Roman Baltic"/>
          <scheme val="none"/>
        </font>
        <alignment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36">
        <v>3</v>
      </nc>
      <ndxf>
        <font>
          <b/>
          <name val="Times New Roman Baltic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C36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D36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E36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36" t="inlineStr">
        <is>
          <t>Palūkanos</t>
        </is>
      </nc>
      <ndxf>
        <font>
          <b/>
          <name val="Times New Roman Baltic"/>
          <scheme val="none"/>
        </font>
        <alignment vertical="center" wrapText="1" readingOrder="0"/>
        <border outline="0">
          <bottom style="hair">
            <color indexed="64"/>
          </bottom>
        </border>
      </ndxf>
    </rcc>
    <rcc rId="0" sId="4" dxf="1">
      <nc r="H36">
        <v>32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62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3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3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Palūkanos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33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SUM(I37+I42+I47)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SUM(J37+J42+J47)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SUM(K37+K42+K47)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SUM(L37+L42+L47)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0"/>
          <color auto="1"/>
          <name val="Arial"/>
          <scheme val="none"/>
        </font>
      </dxf>
    </rfmt>
    <rfmt sheetId="4" s="1" sqref="S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</rrc>
  <rrc rId="5463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3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>Palūkanos nerezidentams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34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64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>Palūkanos nerezidentams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35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SUM(I37:I39)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SUM(J37:J39)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SUM(K37:K39)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SUM(L37:L39)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65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top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3</v>
      </nc>
      <ndxf>
        <alignment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1</v>
      </nc>
      <ndxf>
        <alignment horizont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>Asignavimų valdytojų sumokėtos palūkanos</t>
        </is>
      </nc>
      <ndxf>
        <alignment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36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  <alignment vertical="bottom" readingOrder="0"/>
      </dxf>
    </rfmt>
  </rrc>
  <rrc rId="5466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F36">
        <v>2</v>
      </nc>
      <n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G36" t="inlineStr">
        <is>
          <t>Finansų ministerijos sumokėtos palūkanos</t>
        </is>
      </nc>
      <ndxf>
        <alignment vertical="top" wrapText="1" readingOrder="0"/>
        <border outline="0">
          <bottom style="hair">
            <color indexed="64"/>
          </bottom>
        </border>
      </ndxf>
    </rcc>
    <rcc rId="0" sId="4" dxf="1">
      <nc r="H36">
        <v>37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67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3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 xml:space="preserve">Savivaldybių sumokėtos palūkanos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38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68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36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E36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36" t="inlineStr">
        <is>
          <t xml:space="preserve">Palūkanos rezidentams, kitiems nei valdžios sektorius (tik už tiesioginę skolą) 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36">
        <v>39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69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D36">
        <v>2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</border>
      </ndxf>
    </rcc>
    <rfmt sheetId="4" sqref="F36" start="0" length="0">
      <dxf>
        <alignment horizontal="center" vertical="top" wrapText="1" readingOrder="0"/>
        <border outline="0">
          <right style="hair">
            <color indexed="64"/>
          </right>
        </border>
      </dxf>
    </rfmt>
    <rcc rId="0" sId="4" dxf="1">
      <nc r="G36" t="inlineStr">
        <is>
          <t xml:space="preserve">Palūkanos rezidentams, kitiems nei valdžios sektorius (tik už tiesioginę skolą) 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36">
        <v>40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SUM(I37:I39)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cc rId="0" sId="4" dxf="1">
      <nc r="J36">
        <f>SUM(J37:J39)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</border>
      </ndxf>
    </rcc>
    <rcc rId="0" sId="4" dxf="1">
      <nc r="K36">
        <f>SUM(K37:K39)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L36">
        <f>SUM(L37:L39)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70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top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3</v>
      </nc>
      <ndxf>
        <alignment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2</v>
      </nc>
      <ndxf>
        <alignment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1</v>
      </nc>
      <ndxf>
        <alignment horizont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>Asignavimų valdytojų sumokėtos palūkanos</t>
        </is>
      </nc>
      <ndxf>
        <alignment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36">
        <v>41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  <alignment vertical="bottom" readingOrder="0"/>
      </dxf>
    </rfmt>
  </rrc>
  <rrc rId="5471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>Finansų ministerijos sumokėtos palūkanos</t>
        </is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36">
        <v>42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72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3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 xml:space="preserve">Savivaldybių sumokėtos palūkanos 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36">
        <v>43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73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3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r>
            <t>Palūkanos kitiems valdžios sektoriaus</t>
          </r>
          <r>
            <rPr>
              <sz val="10"/>
              <color rgb="FFFF0000"/>
              <rFont val="Times New Roman Baltic"/>
              <charset val="186"/>
            </rPr>
            <t xml:space="preserve"> </t>
          </r>
          <r>
            <rPr>
              <sz val="10"/>
              <rFont val="Times New Roman Baltic"/>
              <charset val="186"/>
            </rPr>
            <t xml:space="preserve"> subjektams</t>
          </r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36">
        <v>44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74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r>
            <t>Palūkanos kitiems valdžios sektoriaus</t>
          </r>
          <r>
            <rPr>
              <sz val="10"/>
              <color rgb="FFFF0000"/>
              <rFont val="Times New Roman Baltic"/>
              <charset val="186"/>
            </rPr>
            <t xml:space="preserve"> </t>
          </r>
          <r>
            <rPr>
              <sz val="10"/>
              <rFont val="Times New Roman Baltic"/>
              <charset val="186"/>
            </rPr>
            <t>subjektams</t>
          </r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36">
        <v>45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SUM(I37:I39)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SUM(J37:J39)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SUM(K37:K39)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SUM(L37:L39)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75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36">
        <v>3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F36">
        <v>1</v>
      </nc>
      <n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G36" t="inlineStr">
        <is>
          <t>Palūkanos valstybės biudžetui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H36">
        <v>46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76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>Palūkanos savivaldybių biudžetams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36">
        <v>47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77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36">
        <v>3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F36">
        <v>3</v>
      </nc>
      <n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G36" t="inlineStr">
        <is>
          <t>Palūkanos nebiudžetiniams fondams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H36">
        <v>48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78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D36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E36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36" t="inlineStr">
        <is>
          <t>Žemės nuoma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H36">
        <v>49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79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E36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36" t="inlineStr">
        <is>
          <t>Žemės nuoma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H36">
        <v>50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80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36" t="inlineStr">
        <is>
          <t>Žemės nuoma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H36">
        <v>51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SUM(J37)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36">
        <f>SUM(K37)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SUM(L37)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81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F36">
        <v>1</v>
      </nc>
      <n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G36" t="inlineStr">
        <is>
          <t>Žemės nuoma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H36">
        <v>52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82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4</v>
      </nc>
      <n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C36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D36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36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font>
          <b/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Subsidijos </t>
        </is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36">
        <v>53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83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3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3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>Subsidijos iš biudžeto lėšų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36">
        <v>54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84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3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>Subsidijos iš biudžeto lėšų</t>
        </is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36">
        <v>55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85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>Subsidijos iš biudžeto lėšų</t>
        </is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36">
        <v>56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SUM(I37:I39)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SUM(J37:J39)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SUM(K37:K39)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SUM(L37:L39)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86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>Subsidijos importui</t>
        </is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36">
        <v>57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87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4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2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>Subsidijos gaminiams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58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88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3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>Subsidijos gamybai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59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89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C36" start="0" length="0">
      <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D36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36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font>
          <b/>
          <name val="Times New Roman Baltic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Dotacijos </t>
        </is>
      </nc>
      <ndxf>
        <font>
          <b/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60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SUM(I37+I42+I47)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SUM(J37+J42+J47)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SUM(K37+K42+K47)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SUM(L37+L42+L47)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90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D36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E36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4" dxf="1">
      <nc r="G36" t="inlineStr">
        <is>
          <t xml:space="preserve">Dotacijos užsienio valstybėms 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36">
        <v>61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91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3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Dotacijos užsienio valstybėms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62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92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Dotacijos užsienio valstybėms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63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SUM(I37:I38)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SUM(J37:J38)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SUM(K37:K38)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SUM(L37:L38)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93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1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>Dotacijos užsienio valstybėms einamiesiems tikslams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64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94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2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>Dotacijos užsienio valstybėms turtui įsigyti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65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95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3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3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Dotacijos tarptautinėms organizacijoms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66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96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4" sqref="E36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Dotacijos tarptautinėms organizacijoms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67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97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Dotacijos tarptautinėms organizacijoms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68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SUM(I37:I38)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SUM(J37:J38)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SUM(K37:K38)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SUM(L37:L38)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98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1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>Dotacijos tarptautinėms organizacijoms einamiesiems tikslams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69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99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2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 xml:space="preserve">Dotacijos tarptautinėms organizacijoms turtui įsigyti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70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500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36" start="0" length="0">
      <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dxf>
    </rfmt>
    <rfmt sheetId="4" sqref="E36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>Dotacijos kitiems valdžios sektoriaus subjektams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71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501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4" sqref="E36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>Dotacijos kitiems valdžios sektoriaus subjektams einamiesiems tikslams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72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502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36">
        <v>5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C36">
        <v>3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D36">
        <v>1</v>
      </nc>
      <ndxf>
        <alignment vertical="top" wrapText="1" readingOrder="0"/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4" dxf="1">
      <nc r="G36" t="inlineStr">
        <is>
          <t>Dotacijos kitiems valdžios sektoriaus subjektams einamiesiems tikslams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36">
        <v>73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SUM(I37:I38)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cc rId="0" sId="4" dxf="1">
      <nc r="J36">
        <f>SUM(J37:J38)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</border>
      </ndxf>
    </rcc>
    <rcc rId="0" sId="4" dxf="1">
      <nc r="K36">
        <f>SUM(K37:K38)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L36">
        <f>SUM(L37:L38)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503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1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>Dotacijos kitiems valdžios sektoriaus subjektams einamiesiems tikslams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74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504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36">
        <v>5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C36">
        <v>3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D36">
        <v>1</v>
      </nc>
      <ndxf>
        <alignment vertical="top" wrapText="1" readingOrder="0"/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F36">
        <v>2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G36" t="inlineStr">
        <is>
          <t>Dotacijos savivaldybėms einamiesiems tikslams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36">
        <v>75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505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</border>
      </ndxf>
    </rcc>
    <rcc rId="0" sId="4" dxf="1">
      <nc r="B36">
        <v>5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C36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</border>
      </ndxf>
    </rcc>
    <rcc rId="0" sId="4" dxf="1">
      <nc r="D36">
        <v>2</v>
      </nc>
      <ndxf>
        <font>
          <name val="Times New Roman Baltic"/>
          <scheme val="none"/>
        </font>
        <alignment vertical="top" wrapText="1" readingOrder="0"/>
      </ndxf>
    </rcc>
    <rfmt sheetId="4" sqref="E36" start="0" length="0">
      <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F36" start="0" length="0">
      <dxf>
        <font>
          <name val="Times New Roman Baltic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4" dxf="1">
      <nc r="G36" t="inlineStr">
        <is>
          <t>Dotacijos kitiems valdžios sektoriaus subjektams turtui įsigyti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36">
        <v>76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506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</border>
      </ndxf>
    </rcc>
    <rcc rId="0" sId="4" dxf="1">
      <nc r="B36">
        <v>5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C36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</border>
      </ndxf>
    </rcc>
    <rcc rId="0" sId="4" dxf="1">
      <nc r="D36">
        <v>2</v>
      </nc>
      <ndxf>
        <font>
          <name val="Times New Roman Baltic"/>
          <scheme val="none"/>
        </font>
        <alignment vertical="top" wrapText="1" readingOrder="0"/>
      </ndxf>
    </rcc>
    <rcc rId="0" sId="4" dxf="1">
      <nc r="E36">
        <v>1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fmt sheetId="4" sqref="F36" start="0" length="0">
      <dxf>
        <font>
          <name val="Times New Roman Baltic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4" dxf="1">
      <nc r="G36" t="inlineStr">
        <is>
          <t>Dotacijos kitiems valdžios sektoriaus subjektams turtui įsigyti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36">
        <v>77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SUM(I37:I38)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cc rId="0" sId="4" dxf="1">
      <nc r="J36">
        <f>SUM(J37:J38)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cc rId="0" sId="4" dxf="1">
      <nc r="K36">
        <f>SUM(K37:K38)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cc rId="0" sId="4" dxf="1">
      <nc r="L36">
        <f>SUM(L37:L38)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507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</border>
      </ndxf>
    </rcc>
    <rcc rId="0" sId="4" dxf="1">
      <nc r="B36">
        <v>5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C36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</border>
      </ndxf>
    </rcc>
    <rcc rId="0" sId="4" dxf="1">
      <nc r="D36">
        <v>2</v>
      </nc>
      <ndxf>
        <font>
          <name val="Times New Roman Baltic"/>
          <scheme val="none"/>
        </font>
        <alignment vertical="top" wrapText="1" readingOrder="0"/>
      </ndxf>
    </rcc>
    <rcc rId="0" sId="4" dxf="1">
      <nc r="E36">
        <v>1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F36">
        <v>1</v>
      </nc>
      <ndxf>
        <font>
          <name val="Times New Roman Baltic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G36" t="inlineStr">
        <is>
          <t>Dotacijos kitiems valdžios sektoriaus subjektams turtui įsigyti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36">
        <v>78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508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</border>
      </ndxf>
    </rcc>
    <rcc rId="0" sId="4" dxf="1">
      <nc r="B36">
        <v>5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C36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</border>
      </ndxf>
    </rcc>
    <rcc rId="0" sId="4" dxf="1">
      <nc r="D36">
        <v>2</v>
      </nc>
      <ndxf>
        <font>
          <name val="Times New Roman Baltic"/>
          <scheme val="none"/>
        </font>
        <alignment vertical="top" wrapText="1" readingOrder="0"/>
      </ndxf>
    </rcc>
    <rcc rId="0" sId="4" dxf="1">
      <nc r="E36">
        <v>1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F36">
        <v>2</v>
      </nc>
      <ndxf>
        <font>
          <name val="Times New Roman Baltic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G36" t="inlineStr">
        <is>
          <t>Dotacijos savivaldybėms turtui įsigyti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36">
        <v>79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509" sId="4" ref="A89:XFD89" action="deleteRow">
    <undo index="0" exp="ref" v="1" dr="L89" r="L88" sId="4"/>
    <undo index="0" exp="ref" v="1" dr="K89" r="K88" sId="4"/>
    <undo index="0" exp="ref" v="1" dr="J89" r="J88" sId="4"/>
    <undo index="0" exp="ref" v="1" dr="I89" r="I88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89">
        <v>9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bottom style="hair">
            <color indexed="64"/>
          </bottom>
        </border>
      </ndxf>
    </rcc>
    <rcc rId="0" sId="4" dxf="1">
      <nc r="D89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89" t="inlineStr">
        <is>
          <t>Subsidijos iš Europos Sąjungos ir kitos tarptautinės finansinės paramos lėšų (ne valdžios sektoriui)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133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10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9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Subsidijos iš Europos Sąjungos ir kitos tarptautinės finansinės paramos lėšų (ne valdžios sektoriui)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134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11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89">
        <v>9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D89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G89" t="inlineStr">
        <is>
          <t>Subsidijos iš Europos Sąjungos ir kitos tarptautinės finansinės paramos lėšų (ne valdžios sektoriui)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135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12" sId="4" ref="A89:XFD89" action="deleteRow">
    <undo index="1" exp="ref" v="1" dr="L89" r="L87" sId="4"/>
    <undo index="1" exp="ref" v="1" dr="K89" r="K87" sId="4"/>
    <undo index="1" exp="ref" v="1" dr="J89" r="J87" sId="4"/>
    <undo index="1" exp="ref" v="1" dr="I89" r="I87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9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89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 xml:space="preserve">Pervedamos Europos Sąjungos, kitos  tarptautinės finansinės paramos ir bendrojo finansavimo lėšos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136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SUM(I90+I95)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SUM(J90+J95)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SUM(K90+K95)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SUM(L90+L95)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13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9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89" t="inlineStr">
        <is>
          <t>Pervedamos Europos Sąjungos, kitos tarptautinės finansinės paramos ir bendrojo finansavimo lėšos einamiesiems tikslams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9">
        <v>137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14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89">
        <v>9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D89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Pervedamos Europos Sąjungos, kitos tarptautinės finansinės paramos ir bendrojo finansavimo lėšos einamiesiems tikslams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9">
        <v>138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SUM(I90:I92)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SUM(J90:J92)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SUM(K90:K92)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SUM(L90:L92)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15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89">
        <v>9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C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D89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89" t="inlineStr">
        <is>
          <t>Pervedamos Europos Sąjungos, kitos tarptautinės finansinės paramos ir bendrojo finansavimo lėšos einamiesiems tikslams savivaldybėms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9">
        <v>139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16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9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Pervedamos Europos Sąjungos, kitos tarptautinės finansinės paramos ir bendrojo finansavimo lėšos einamiesiems tikslams kitiems valdžios sektoriaus subjektams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9">
        <v>140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17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9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3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Pervedamos Europos Sąjungos, kitos tarptautinės finansinės paramos ir bendrojo finansavimo lėšos einamiesiems tikslams ne valdžios sektoriui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9">
        <v>141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18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 numFmtId="4">
      <nc r="A89">
        <v>2</v>
      </nc>
      <ndxf>
        <numFmt numFmtId="1" formatCode="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 numFmtId="4">
      <nc r="B89">
        <v>9</v>
      </nc>
      <ndxf>
        <numFmt numFmtId="1" formatCode="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 numFmtId="4">
      <nc r="C89">
        <v>2</v>
      </nc>
      <ndxf>
        <numFmt numFmtId="1" formatCode="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 numFmtId="4">
      <nc r="D89">
        <v>2</v>
      </nc>
      <ndxf>
        <numFmt numFmtId="1" formatCode="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numFmt numFmtId="1" formatCode="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numFmt numFmtId="1" formatCode="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Pervedamos Europos Sąjungos, kitos tarptautinės finansinės paramos ir bendrojo finansavimo lėšos investicijoms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142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19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9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 xml:space="preserve">Pervedamos Europos Sąjungos, kitos tarptautinės finansinės paramos ir bendrojo finansavimo lėšos investicijoms 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9">
        <v>143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SUM(I90:I92)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J89">
        <f>SUM(J90:J92)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K89">
        <f>SUM(K90:K92)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89">
        <f>SUM(L90:L92)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20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9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 xml:space="preserve">Pervedamos Europos Sąjungos, kitos tarptautinės finansinės paramos ir bendrojo finansavimo lėšos investicijoms, skirtoms savivaldybėms </t>
        </is>
      </nc>
      <ndxf>
        <font>
          <name val="Times New Roman Baltic"/>
          <scheme val="none"/>
        </font>
        <alignment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144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21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9">
        <v>9</v>
      </nc>
      <ndxf>
        <alignment vertical="top" wrapText="1" readingOrder="0"/>
      </ndxf>
    </rcc>
    <rcc rId="0" sId="4" dxf="1">
      <nc r="C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D89">
        <v>2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F89">
        <v>2</v>
      </nc>
      <ndxf>
        <alignment horizontal="center" vertical="top" wrapText="1" readingOrder="0"/>
        <border outline="0">
          <right style="hair">
            <color indexed="64"/>
          </right>
        </border>
      </ndxf>
    </rcc>
    <rcc rId="0" sId="4" dxf="1">
      <nc r="G89" t="inlineStr">
        <is>
          <t xml:space="preserve">Pervedamos Europos Sąjungos, kitos tarptautinės finansinės paramos ir bendrojo finansavimo lėšos investicijoms kitiems valdžios sektoriaus subjektams 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89">
        <v>145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22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9</v>
      </nc>
      <ndxf>
        <alignment vertical="top" wrapText="1" readingOrder="0"/>
        <border outline="0">
          <top style="hair">
            <color indexed="64"/>
          </top>
        </border>
      </ndxf>
    </rcc>
    <rcc rId="0" sId="4" dxf="1">
      <nc r="C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D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89">
        <v>3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89" t="inlineStr">
        <is>
          <t>Pervedamos Europos Sąjungos, kitos tarptautinės finansinės paramos ir bendrojo finansavimo lėšos investicijoms ne valdžios sektoriui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89">
        <v>146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23" sId="4" ref="A89:XFD89" action="deleteRow">
    <undo index="1" exp="ref" v="1" dr="L89" r="L273" sId="4"/>
    <undo index="1" exp="ref" v="1" dr="K89" r="K273" sId="4"/>
    <undo index="1" exp="ref" v="1" dr="J89" r="J273" sId="4"/>
    <undo index="1" exp="ref" v="1" dr="I89" r="I273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B89" start="0" length="0">
      <dxf>
        <font>
          <b/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dxf>
    </rfmt>
    <rfmt sheetId="4" sqref="C89" start="0" length="0">
      <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D89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89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font>
          <b/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 xml:space="preserve"> MATERIALIOJO IR NEMATERIALIOJO TURTO ĮSIGIJIMO, FINANSINIO TURTO PADIDĖJIMO IR FINANSINIŲ ĮSIPAREIGOJIMŲ VYKDYMO IŠLAIDOS</t>
        </is>
      </nc>
      <ndxf>
        <font>
          <b/>
          <name val="Times New Roman Baltic"/>
          <scheme val="none"/>
        </font>
        <alignment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147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SUM(I90+I143+I208)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SUM(J90+J143+J208)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SUM(K90+K143+K208)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SUM(L90+L143+L208)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24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1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C89" start="0" length="0">
      <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D89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E89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89" start="0" length="0">
      <dxf>
        <font>
          <b/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89" t="inlineStr">
        <is>
          <t>Materialiojo ir nematerialiojo turto įsigijimo išlaidos</t>
        </is>
      </nc>
      <ndxf>
        <font>
          <b/>
          <name val="Times New Roman Baltic"/>
          <scheme val="none"/>
        </font>
        <alignment vertical="center" wrapText="1" readingOrder="0"/>
        <border outline="0">
          <bottom style="hair">
            <color indexed="64"/>
          </bottom>
        </border>
      </ndxf>
    </rcc>
    <rcc rId="0" sId="4" dxf="1">
      <nc r="H89">
        <v>148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SUM(I90+I113+I120+I132+I136)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SUM(J90+J113+J120+J132+J136)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K89">
        <f>SUM(K90+K113+K120+K132+K136)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L89">
        <f>SUM(L90+L113+L120+L132+L136)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25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9">
        <v>1</v>
      </nc>
      <ndxf>
        <alignment vertical="top" wrapText="1" readingOrder="0"/>
        <border outline="0"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D89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E89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bottom style="hair">
            <color indexed="64"/>
          </bottom>
        </border>
      </dxf>
    </rfmt>
    <rcc rId="0" sId="4" dxf="1">
      <nc r="G89" t="inlineStr">
        <is>
          <t>Ilgalaikio materialiojo turto kūrimo ir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89">
        <v>149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SUM(I90+I93+I98+I104+I109)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89">
        <f>SUM(J90+J93+J98+J104+J109)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SUM(K90+K93+K98+K104+K109)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SUM(L90+L93+L98+L104+L109)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26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 xml:space="preserve">Žemės įsigijimo išlaidos 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89">
        <v>150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27" sId="4" ref="A88:XFD88" action="deleteRow">
    <undo index="0" exp="ref" v="1" dr="L88" r="L87" sId="4"/>
    <undo index="0" exp="ref" v="1" dr="K88" r="K87" sId="4"/>
    <undo index="0" exp="ref" v="1" dr="J88" r="J87" sId="4"/>
    <undo index="0" exp="ref" v="1" dr="I88" r="I87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top" textRotation="0" wrapText="1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2</v>
      </nc>
      <ndxf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8">
        <v>9</v>
      </nc>
      <ndxf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border outline="0">
          <top style="hair">
            <color indexed="64"/>
          </top>
          <bottom style="hair">
            <color indexed="64"/>
          </bottom>
        </border>
      </ndxf>
    </rcc>
    <rfmt sheetId="4" sqref="D88" start="0" length="0">
      <dxf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88" start="0" length="0">
      <dxf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8" start="0" length="0">
      <dxf>
        <alignment horizontal="center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>Subsidijos iš Europos Sąjungos, kitos tarptautinės finansinės paramos lėšų (ne valdžios sektoriui)</t>
        </is>
      </nc>
      <ndxf>
        <font>
          <name val="Times New Roman Baltic"/>
          <scheme val="none"/>
        </font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132</v>
      </nc>
      <ndxf>
        <font>
          <sz val="8"/>
          <name val="Times New Roman Baltic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#REF!</f>
      </nc>
      <ndxf>
        <numFmt numFmtId="164" formatCode="0.0"/>
        <fill>
          <patternFill patternType="solid">
            <bgColor indexed="41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#REF!</f>
      </nc>
      <ndxf>
        <numFmt numFmtId="164" formatCode="0.0"/>
        <fill>
          <patternFill patternType="solid">
            <bgColor indexed="41"/>
          </patternFill>
        </fill>
        <alignment horizontal="right"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8">
        <f>#REF!</f>
      </nc>
      <ndxf>
        <numFmt numFmtId="164" formatCode="0.0"/>
        <fill>
          <patternFill patternType="solid">
            <bgColor indexed="41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#REF!</f>
      </nc>
      <ndxf>
        <numFmt numFmtId="164" formatCode="0.0"/>
        <fill>
          <patternFill patternType="solid">
            <bgColor indexed="41"/>
          </patternFill>
        </fill>
        <alignment horizontal="right" vertical="center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28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8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 xml:space="preserve">Žemės įsigijimo išlaidos 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88">
        <v>151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29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1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 xml:space="preserve">Žemės įsigijimo išlaidos 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88">
        <v>152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30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88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E88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88" t="inlineStr">
        <is>
          <t>Pastatų ir statinių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153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31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>Pastatų ir statinių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154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SUM(I89:I91)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SUM(J89:J91)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8">
        <f>SUM(K89:K91)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SUM(L89:L91)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32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88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F88">
        <v>1</v>
      </nc>
      <n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G88" t="inlineStr">
        <is>
          <t>Gyvenamųjų namų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155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33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Negyvenamųjų pastatų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156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34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88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F88">
        <v>3</v>
      </nc>
      <n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G88" t="inlineStr">
        <is>
          <t>Infrastruktūros ir kitų statinių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157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35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>Mašinų ir įrenginių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158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36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>Mašinų ir įrenginių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159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SUM(I89:I91)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SUM(J89:J91)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8">
        <f>SUM(K89:K91)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SUM(L89:L91)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37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Transporto priemonių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160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38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Kitų mašinų ir įrenginių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161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39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3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Ginklų ir karinės įrangos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88">
        <v>162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40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D88">
        <v>3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F88">
        <v>4</v>
      </nc>
      <ndxf>
        <alignment horizontal="center" vertical="top" wrapText="1" readingOrder="0"/>
        <border outline="0">
          <right style="hair">
            <color indexed="64"/>
          </right>
        </border>
      </ndxf>
    </rcc>
    <rcc rId="0" sId="4" s="1" dxf="1">
      <nc r="G88" t="inlineStr">
        <is>
          <t>Kompiuterinės techninės ir elektroninių ryšių įrangos įsigijimo išlaidos</t>
        </is>
      </nc>
      <ndxf>
        <font>
          <sz val="10"/>
          <color auto="1"/>
          <name val="Times New Roman"/>
          <scheme val="none"/>
        </font>
        <alignment wrapText="1" readingOrder="0"/>
      </ndxf>
    </rcc>
    <rcc rId="0" sId="4" dxf="1">
      <nc r="H88">
        <v>163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41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D88">
        <v>4</v>
      </nc>
      <ndxf>
        <alignment vertical="top" wrapText="1" readingOrder="0"/>
        <border outline="0">
          <right style="hair">
            <color indexed="64"/>
          </right>
        </border>
      </ndxf>
    </rcc>
    <rfmt sheetId="4" sqref="E88" start="0" length="0">
      <dxf>
        <alignment vertical="top" wrapText="1" readingOrder="0"/>
        <border outline="0">
          <right style="hair">
            <color indexed="64"/>
          </right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</border>
      </dxf>
    </rfmt>
    <rcc rId="0" sId="4" dxf="1">
      <nc r="G88" t="inlineStr">
        <is>
          <t>Kultūros ir kitų vertybių įsigijimo išlaidos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88">
        <v>164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42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>Kultūros ir kitų vertybių įsigijimo išlaidos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88">
        <v>165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SUM(I89:I91)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88">
        <f>SUM(J89:J91)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8">
        <f>SUM(K89:K91)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SUM(L89:L91)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43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Muziejinių vertybių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166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44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88">
        <v>4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F88">
        <v>2</v>
      </nc>
      <n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G88" t="inlineStr">
        <is>
          <r>
            <t>Antikvarinių</t>
          </r>
          <r>
            <rPr>
              <sz val="10"/>
              <color rgb="FFFF0000"/>
              <rFont val="Times New Roman Baltic"/>
              <charset val="186"/>
            </rPr>
            <t xml:space="preserve"> </t>
          </r>
          <r>
            <rPr>
              <sz val="10"/>
              <rFont val="Times New Roman Baltic"/>
              <charset val="186"/>
            </rPr>
            <t>ir kitų meno kūrinių įsigijimo išlaidos</t>
          </r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167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45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3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Kitų vertybių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168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46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>Kito ilgalaikio materialiojo turto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169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47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D88">
        <v>5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</border>
      </ndxf>
    </rcc>
    <rfmt sheetId="4" sqref="F88" start="0" length="0">
      <dxf>
        <alignment horizontal="center" vertical="top" wrapText="1" readingOrder="0"/>
        <border outline="0">
          <right style="hair">
            <color indexed="64"/>
          </right>
        </border>
      </dxf>
    </rfmt>
    <rcc rId="0" sId="4" dxf="1">
      <nc r="G88" t="inlineStr">
        <is>
          <t>Kito ilgalaikio materialiojo turto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170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48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Kito ilgalaikio materialiojo turto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171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49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C88">
        <v>2</v>
      </nc>
      <ndxf>
        <alignment vertical="top" wrapText="1" readingOrder="0"/>
        <border outline="0">
          <right style="hair">
            <color indexed="64"/>
          </right>
        </border>
      </ndxf>
    </rcc>
    <rfmt sheetId="4" sqref="D88" start="0" length="0">
      <dxf>
        <alignment vertical="top" wrapText="1" readingOrder="0"/>
        <border outline="0">
          <right style="hair">
            <color indexed="64"/>
          </right>
        </border>
      </dxf>
    </rfmt>
    <rfmt sheetId="4" sqref="E88" start="0" length="0">
      <dxf>
        <alignment vertical="top" wrapText="1" readingOrder="0"/>
        <border outline="0">
          <right style="hair">
            <color indexed="64"/>
          </right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</border>
      </dxf>
    </rfmt>
    <rcc rId="0" sId="4" dxf="1">
      <nc r="G88" t="inlineStr">
        <is>
          <t>Nematerialiojo turto kūrimo ir įsigijimo išlaidos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88">
        <v>172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50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>Nematerialiojo turto kūrimo ir įsigijimo išlaidos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88">
        <v>173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51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88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88" t="inlineStr">
        <is>
          <t>Nematerialiojo turto kūrimo ir įsigijimo išlaidos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88">
        <v>174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SUM(I89:I92)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SUM(J89:J92)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88">
        <f>SUM(K89:K92)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88">
        <f>SUM(L89:L92)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52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2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r>
            <t>Kompiuterinės programinės įrangos ir kompiuterinės programinės įrangos licencijų</t>
          </r>
          <r>
            <rPr>
              <strike/>
              <sz val="10"/>
              <color rgb="FFFF0000"/>
              <rFont val="Times New Roman Baltic"/>
              <charset val="186"/>
            </rPr>
            <t xml:space="preserve"> </t>
          </r>
          <r>
            <rPr>
              <sz val="10"/>
              <rFont val="Times New Roman Baltic"/>
              <charset val="186"/>
            </rPr>
            <t>įsigijimo išlaidos</t>
          </r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175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53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3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Patentų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176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54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4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Literatūros ir meno kūrinių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177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55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C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88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88">
        <v>5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88" t="inlineStr">
        <is>
          <t>Kito nematerialiojo turto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88">
        <v>178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56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88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8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>Atsargų kūrimo ir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179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SUM(I89+I92)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SUM(J89+J92)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8">
        <f>SUM(K89+K92)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SUM(L89+L92)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57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88">
        <v>3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E88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88" t="inlineStr">
        <is>
          <t>Strateginių ir neliečiamųjų atsargų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180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58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>Strateginių ir neliečiamųjų atsargų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181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59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Strateginių ir neliečiamųjų atsargų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182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60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>Kitų atsargų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183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61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bottom style="hair">
            <color indexed="64"/>
          </bottom>
        </border>
      </ndxf>
    </rcc>
    <rcc rId="0" sId="4" dxf="1">
      <nc r="C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D88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88" t="inlineStr">
        <is>
          <t>Kitų atsargų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184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SUM(I89:I94)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SUM(J89:J94)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8">
        <f>SUM(K89:K94)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SUM(L89:L94)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M88">
        <f>SUM(M89:M94)</f>
      </nc>
      <ndxf>
        <numFmt numFmtId="164" formatCode="0.0"/>
        <fill>
          <patternFill patternType="solid">
            <bgColor rgb="FFC00000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N88">
        <f>SUM(N89:N94)</f>
      </nc>
      <ndxf>
        <numFmt numFmtId="164" formatCode="0.0"/>
        <fill>
          <patternFill patternType="solid">
            <bgColor rgb="FFC00000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O88">
        <f>SUM(O89:O94)</f>
      </nc>
      <ndxf>
        <numFmt numFmtId="164" formatCode="0.0"/>
        <fill>
          <patternFill patternType="solid">
            <bgColor rgb="FFC00000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P88">
        <f>SUM(P89:P94)</f>
      </nc>
      <ndxf>
        <numFmt numFmtId="164" formatCode="0.0"/>
        <fill>
          <patternFill patternType="solid">
            <bgColor rgb="FFC00000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Q88" start="0" length="0">
      <dxf/>
    </rfmt>
  </rrc>
  <rrc rId="5562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Žaliavų ir medžiagų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185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63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Nebaigtos gaminti produkcijos 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186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64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3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Pagamintos produkcijos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187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65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4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r>
            <t>Prekių, skirtų parduoti arba perduoti</t>
          </r>
          <r>
            <rPr>
              <sz val="10"/>
              <color rgb="FF00B0F0"/>
              <rFont val="Times New Roman Baltic"/>
              <charset val="186"/>
            </rPr>
            <t>,</t>
          </r>
          <r>
            <rPr>
              <sz val="10"/>
              <rFont val="Times New Roman Baltic"/>
              <charset val="186"/>
            </rPr>
            <t xml:space="preserve"> įsigijimo išlaidos</t>
          </r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188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66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5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Karinių atsargų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189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67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88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6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Kitų atsargų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190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68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88">
        <v>4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D88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E88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88" t="inlineStr">
        <is>
          <t>Ilgalaikio turto finansinės nuomos (lizingo) 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191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69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C88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fmt sheetId="4" sqref="E8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dxf>
    </rfmt>
    <rcc rId="0" sId="4" dxf="1">
      <nc r="G88" t="inlineStr">
        <is>
          <t>Ilgalaikio turto finansinės nuomos (lizingo) 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192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70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>Ilgalaikio turto finansinės nuomos (lizingo)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193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71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Ilgalaikio turto finansinės nuomos (lizingo)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194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72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8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8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r>
            <t>Biologinio turto ir žemės gelmių  išteklių</t>
          </r>
          <r>
            <rPr>
              <strike/>
              <sz val="10"/>
              <color rgb="FFFF0000"/>
              <rFont val="Times New Roman Baltic"/>
              <charset val="186"/>
            </rPr>
            <t xml:space="preserve"> </t>
          </r>
          <r>
            <rPr>
              <sz val="10"/>
              <rFont val="Times New Roman Baltic"/>
              <charset val="186"/>
            </rPr>
            <t>įsigijimo išlaidos</t>
          </r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195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73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r>
            <t>Biologinio turto ir žemės gelmių  išteklių</t>
          </r>
          <r>
            <rPr>
              <strike/>
              <sz val="10"/>
              <color rgb="FFFF0000"/>
              <rFont val="Times New Roman Baltic"/>
              <charset val="186"/>
            </rPr>
            <t xml:space="preserve"> </t>
          </r>
          <r>
            <rPr>
              <sz val="10"/>
              <rFont val="Times New Roman Baltic"/>
              <charset val="186"/>
            </rPr>
            <t>įsigijimo išlaidos</t>
          </r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196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74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r>
            <t>Biologinio turto ir žemės gelmių  išteklių</t>
          </r>
          <r>
            <rPr>
              <strike/>
              <sz val="10"/>
              <color rgb="FFFF0000"/>
              <rFont val="Times New Roman Baltic"/>
              <charset val="186"/>
            </rPr>
            <t xml:space="preserve"> </t>
          </r>
          <r>
            <rPr>
              <sz val="10"/>
              <rFont val="Times New Roman Baltic"/>
              <charset val="186"/>
            </rPr>
            <t>įsigijimo išlaidos</t>
          </r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197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SUM(I89:I91)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SUM(J89:J91)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8">
        <f>SUM(K89:K91)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SUM(L89:L91)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75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Žemės gelmių išteklių įsigijimo išlaidos</t>
        </is>
      </nc>
      <ndxf>
        <font>
          <name val="Times New Roman Baltic"/>
          <scheme val="none"/>
        </font>
        <alignment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198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76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Gyvulių ir kitų gyvūnų įsigijimo išlaidos</t>
        </is>
      </nc>
      <ndxf>
        <font>
          <name val="Times New Roman Baltic"/>
          <scheme val="none"/>
        </font>
        <alignment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199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77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3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Miškų, vaismedžių ir kitų augalų įsigijimo išlaidos</t>
        </is>
      </nc>
      <ndxf>
        <font>
          <name val="Times New Roman Baltic"/>
          <scheme val="none"/>
        </font>
        <alignment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200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78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2</v>
      </nc>
      <n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C88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D88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88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8" start="0" length="0">
      <dxf>
        <font>
          <b/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>Finansinio turto padidėjimo išlaidos (finansinio turto įsigijimo / investavimo išlaidos)</t>
        </is>
      </nc>
      <ndxf>
        <font>
          <b/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201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SUM(I89+I121)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SUM(J89+J121)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8">
        <f>SUM(K89+K121)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SUM(L89+L121)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79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8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C88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fmt sheetId="4" sqref="D88" start="0" length="0">
      <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dxf>
    </rfmt>
    <rfmt sheetId="4" sqref="E88" start="0" length="0">
      <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dxf>
    </rfmt>
    <rfmt sheetId="4" sqref="F88" start="0" length="0">
      <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dxf>
    </rfmt>
    <rcc rId="0" sId="4" dxf="1">
      <nc r="G88" t="inlineStr">
        <is>
          <t>Vidaus finansinio turto padidėjimo išlaidos (investavimo į rezidentus išlaidos)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88">
        <v>202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SUM(I89+I98+I102+I106+I110+I113+I116)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J88">
        <f>SUM(J89+J98+J102+J106+J110+J113+J116)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</border>
      </ndxf>
    </rcc>
    <rcc rId="0" sId="4" dxf="1">
      <nc r="K88">
        <f>SUM(K89+K98+K102+K106+K110+K113+K116)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L88">
        <f>SUM(L89+L98+L102+L106+L110+L113+L116)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80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8" start="0" length="0">
      <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8" start="0" length="0">
      <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 xml:space="preserve">Grynieji pinigai ir indėliai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203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81" sId="4" ref="A89:XFD89" action="deleteRow">
    <undo index="0" exp="area" dr="L89" r="L88" sId="4"/>
    <undo index="0" exp="area" dr="K89" r="K88" sId="4"/>
    <undo index="0" exp="area" dr="J89" r="J88" sId="4"/>
    <undo index="0" exp="area" dr="I89" r="I88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C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89">
        <v>1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89" t="inlineStr">
        <is>
          <t>Grynieji pinigai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89">
        <v>205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82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C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fmt sheetId="4" sqref="F89" start="0" length="0">
      <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dxf>
    </rfmt>
    <rcc rId="0" sId="4" dxf="1">
      <nc r="G89" t="inlineStr">
        <is>
          <t xml:space="preserve">Pervedamieji indėliai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89">
        <v>206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SUM(I90:I91)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SUM(J90:J91)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SUM(K90:K91)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SUM(L90:L91)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83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C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89">
        <v>1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89" t="inlineStr">
        <is>
          <t>Trumpalaikiai pervedamieji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89">
        <v>207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84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C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89">
        <v>2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89" t="inlineStr">
        <is>
          <t>Ilgalaikiai pervedamieji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89">
        <v>208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85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C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89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fmt sheetId="4" sqref="F89" start="0" length="0">
      <dxf>
        <font>
          <strike/>
          <color rgb="FFFF0000"/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dxf>
    </rfmt>
    <rcc rId="0" sId="4" dxf="1">
      <nc r="G89" t="inlineStr">
        <is>
          <t>Kiti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89">
        <v>209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SUM(I90:I91)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SUM(J90:J91)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SUM(K90:K91)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SUM(L90:L91)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86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C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89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89">
        <v>1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89" t="inlineStr">
        <is>
          <t>Kiti trumpalaikiai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89">
        <v>210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87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C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89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89">
        <v>2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89" t="inlineStr">
        <is>
          <t xml:space="preserve">Kiti ilgalaikiai indėliai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89">
        <v>211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88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r>
            <t>Vertybiniai popieriai (įsigyti iš rezidentų)</t>
          </r>
          <r>
            <rPr>
              <strike/>
              <sz val="10"/>
              <color rgb="FFFF0000"/>
              <rFont val="Times New Roman Baltic"/>
              <charset val="186"/>
            </rPr>
            <t/>
          </r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212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89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r>
            <t>Vertybiniai popieriai (įsigyti iš rezidentų)</t>
          </r>
          <r>
            <rPr>
              <strike/>
              <sz val="10"/>
              <color rgb="FFFF0000"/>
              <rFont val="Times New Roman Baltic"/>
              <charset val="186"/>
            </rPr>
            <t/>
          </r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213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SUM(I90:I91)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SUM(J90:J91)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SUM(K90:K91)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SUM(L90:L91)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90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89" t="inlineStr">
        <is>
          <t>Trumpalaikiai vertybiniai popieriai (įsigyti iš 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89">
        <v>214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91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Ilgalaikiai vertybiniai popieriai (įsigyti iš 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215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92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89">
        <v>3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89" t="inlineStr">
        <is>
          <t>Išvestinės finansinės priemonės (įsigytos iš rezidentų)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9">
        <v>216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93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Išvestinės finansinės priemonės (įsigytos iš rezidentų)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9">
        <v>217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I90+I91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J90+J91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K90+K91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L90+L91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94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Trumpalaikės išvestinės finansinės priemonės (įsigytos iš 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218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95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Ilgalaikės išvestinės finansinės priemonės (įsigytos iš 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219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96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Paskolos (suteiktos rezidentams)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220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97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89">
        <v>4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89" t="inlineStr">
        <is>
          <t>Paskolos (suteiktos rezidentams)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9">
        <v>221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SUM(I90:I91)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89">
        <f>SUM(J90:J91)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89">
        <f>SUM(K90:K91)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89">
        <f>SUM(L90:L91)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98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Trumpalaikės paskolos (suteiktos rezidentams)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222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99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Ilgalaikės paskolos (suteiktos rezidentams)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223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00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 xml:space="preserve">Akcijos (įsigytos iš rezidentų)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224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01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 xml:space="preserve">Akcijos (įsigytos iš rezidentų)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225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02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89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89" t="inlineStr">
        <is>
          <t xml:space="preserve">Akcijos (įsigytos iš rezidentų)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226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03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6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 xml:space="preserve">Draudimo techniniai atidėjiniai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227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04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6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 xml:space="preserve">Draudimo techniniai atidėjiniai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228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05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6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 xml:space="preserve">Draudimo techniniai atidėjiniai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229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06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Kitos mokėtinos sumos (suteiktos)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230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07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Kitos mokėtinos sumos (suteiktos)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231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I90+I91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J90+J91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K90+K91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L90+L91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08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Kitos trumpalaikės mokėtinos sumos (suteiktos)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232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09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Kitos ilgalaikės mokėtinos sumos (suteiktos)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233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10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89" start="0" length="0">
      <dxf>
        <font>
          <i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89" start="0" length="0">
      <dxf>
        <font>
          <i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font>
          <i/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Užsienio finansinio turto padidėjimo išlaidos (investavimo į nerezidentus išlaidos)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234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SUM(I90+I99+I103+I107+I111+I114+I117)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SUM(J90+J99+J103+J107+J111+J114+J117)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SUM(K90+K99+K103+K107+K111+K114+K117)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SUM(L90+L99+L103+L107+L111+L114+L117)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11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Grynieji pinigai ir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235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12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Grynieji pinigai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236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SUM(J90)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SUM(K90)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SUM(L90)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13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Grynieji pinigai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237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14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Pervedamieji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238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SUM(I90:I91)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SUM(J90:J91)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SUM(K90:K91)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SUM(L90:L91)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15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Trumpalaikiai pervedamieji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239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16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2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Ilgalaikiai pervedamieji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240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17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Kiti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241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SUM(I90:I91)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SUM(J90:J91)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SUM(K90:K91)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SUM(L90:L91)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18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Kiti trumpalaikiai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242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19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2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Kiti ilgalaikiai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243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20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Vertybiniai popieriai (įsigyti iš nerezidentų)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244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21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89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89" t="inlineStr">
        <is>
          <t>Vertybiniai popieriai (įsigyti iš nerezidentų)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245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SUM(I90:I91)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89">
        <f>SUM(J90:J91)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89">
        <f>SUM(K90:K91)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89">
        <f>SUM(L90:L91)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22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Trumpalaikiai vertybiniai popieriai (įsigyti iš nerezidentų)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246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23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Ilgalaikiai  vertybiniai popieriai (įsigyti iš nerezidentų)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89">
        <v>247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24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Išvestinės finansinės priemonės (įsigytos iš nerezidentų)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248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25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Išvestinės finansinės priemonės (įsigytos iš nerezidentų)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249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I90+I91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J90+J91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K90+K91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L90+L91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26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Trumpalaikės išvestinės finansinės priemonės (įsigytos iš nerezidentų)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250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27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Ilgalaikės išvestinės finansinės priemonės (įsigytos iš nerezidentų)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251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28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Paskolos (suteiktos nerezidentams)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252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29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Paskolos (suteiktos nerezidentams)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253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SUM(I90:I91)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SUM(J90:J91)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SUM(K90:K91)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SUM(L90:L91)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30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Trumpalaikės paskolos (suteiktos nerezidentams)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254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31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89">
        <v>4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F89">
        <v>2</v>
      </nc>
      <n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G89" t="inlineStr">
        <is>
          <t>Ilgalaikės paskolos (suteiktos nerezidentams)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89">
        <v>255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32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Akcijos (įsigytos iš nerezidentų)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256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33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Akcijos (įsigytos iš nerezidentų)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257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34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Akcijos (įsigytos iš nerezidentų)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258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35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6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 xml:space="preserve">Draudimo techniniai atidėjiniai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259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36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6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 xml:space="preserve">Draudimo techniniai atidėjiniai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260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37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89">
        <v>6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89" t="inlineStr">
        <is>
          <t xml:space="preserve">Draudimo techniniai atidėjiniai </t>
        </is>
      </nc>
      <ndxf>
        <alignment vertical="top" wrapText="1" readingOrder="0"/>
        <border outline="0">
          <top style="hair">
            <color indexed="64"/>
          </top>
        </border>
      </ndxf>
    </rcc>
    <rcc rId="0" sId="4" dxf="1">
      <nc r="H89">
        <v>261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38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Kitos mokėtinos sumos (suteiktos)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262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39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Kitos mokėtinos sumos (suteiktos)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263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I90+I91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J90+J91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K90+K91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L90+L91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40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Kitos trumpalaikės mokėtinos sumos (suteiktos)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264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41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Kitos ilgalaikės mokėtinos sumos (suteiktos)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265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42" sId="4" ref="A92:XFD92" action="deleteRow">
    <undo index="0" exp="ref" v="1" dr="L92" r="L91" sId="4"/>
    <undo index="0" exp="ref" v="1" dr="K92" r="K91" sId="4"/>
    <undo index="0" exp="ref" v="1" dr="J92" r="J91" sId="4"/>
    <undo index="0" exp="ref" v="1" dr="I92" r="I91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>Grynieji pinigai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269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SUM(I93:I93)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SUM(J93:J93)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92">
        <f>SUM(K93:K93)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SUM(L93:L93)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43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>Grynieji pinigai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270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44" sId="4" ref="A92:XFD92" action="deleteRow">
    <undo index="1" exp="ref" v="1" dr="L92" r="L91" sId="4"/>
    <undo index="1" exp="ref" v="1" dr="K92" r="K91" sId="4"/>
    <undo index="1" exp="ref" v="1" dr="J92" r="J91" sId="4"/>
    <undo index="1" exp="ref" v="1" dr="I92" r="I91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92" start="0" length="0">
      <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>Pervedamieji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271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SUM(I93:I94)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SUM(J93:J94)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92">
        <f>SUM(K93:K94)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SUM(L93:L94)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45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1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>Trumpalaikiai pervedamieji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272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46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2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>Ilgalaikiai pervedamieji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273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47" sId="4" ref="A92:XFD92" action="deleteRow">
    <undo index="3" exp="ref" v="1" dr="L92" r="L91" sId="4"/>
    <undo index="3" exp="ref" v="1" dr="K92" r="K91" sId="4"/>
    <undo index="3" exp="ref" v="1" dr="J92" r="J91" sId="4"/>
    <undo index="3" exp="ref" v="1" dr="I92" r="I91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92" start="0" length="0">
      <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>Kiti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274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SUM(I93:I94)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SUM(J93:J94)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92">
        <f>SUM(K93:K94)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SUM(L93:L94)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48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1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>Kiti trumpalaikiai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275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49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2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>Kiti ilgalaikiai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276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50" sId="4" ref="A92:XFD92" action="deleteRow">
    <undo index="1" exp="ref" v="1" dr="L92" r="L90" sId="4"/>
    <undo index="1" exp="ref" v="1" dr="K92" r="K90" sId="4"/>
    <undo index="1" exp="ref" v="1" dr="J92" r="J90" sId="4"/>
    <undo index="1" exp="ref" v="1" dr="I92" r="I90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92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>Vertybiniai popieriai (išpirkti)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277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I93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J93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92">
        <f>K93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L93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51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D92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92" t="inlineStr">
        <is>
          <t>Vertybiniai popieriai (išpirkti)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278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SUM(I93:I94)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92">
        <f>SUM(J93:J94)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bottom style="hair">
            <color indexed="64"/>
          </bottom>
        </border>
      </ndxf>
    </rcc>
    <rcc rId="0" sId="4" dxf="1">
      <nc r="K92">
        <f>SUM(K93:K94)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92">
        <f>SUM(L93:L94)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52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>Trumpalaikiai vertybiniai popieriai (išpirkti)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279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53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92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</border>
      </ndxf>
    </rcc>
    <rcc rId="0" sId="4" dxf="1">
      <nc r="C92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D92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92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92" t="inlineStr">
        <is>
          <t>Ilgalaikiai vertybiniai popieriai (išpirkti)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92">
        <v>280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54" sId="4" ref="A92:XFD92" action="deleteRow">
    <undo index="3" exp="ref" v="1" dr="L92" r="L90" sId="4"/>
    <undo index="3" exp="ref" v="1" dr="K92" r="K90" sId="4"/>
    <undo index="3" exp="ref" v="1" dr="J92" r="J90" sId="4"/>
    <undo index="3" exp="ref" v="1" dr="I92" r="I90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92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>Išvestinės finansinės priemonės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281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I93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J93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92">
        <f>K93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L93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55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top style="hair">
            <color indexed="64"/>
          </top>
        </border>
      </ndxf>
    </rcc>
    <rcc rId="0" sId="4" dxf="1">
      <nc r="C92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D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dxf>
    </rfmt>
    <rcc rId="0" sId="4" dxf="1">
      <nc r="G92" t="inlineStr">
        <is>
          <t>Išvestinės finansinės priemonės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282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I93+I94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J93+J94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92">
        <f>K93+K94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L93+L94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56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>Trumpalaikės išvestinės finansinės priemonės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283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57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>Ilgalaikės išvestinės finansinės priemonės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284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58" sId="4" ref="A92:XFD92" action="deleteRow">
    <undo index="5" exp="ref" v="1" dr="L92" r="L90" sId="4"/>
    <undo index="5" exp="ref" v="1" dr="K92" r="K90" sId="4"/>
    <undo index="5" exp="ref" v="1" dr="J92" r="J90" sId="4"/>
    <undo index="5" exp="ref" v="1" dr="I92" r="I90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92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>Paskolos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285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I93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J93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92">
        <f>K93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L93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59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>Paskolos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286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SUM(I93:I94)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SUM(J93:J94)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92">
        <f>SUM(K93:K94)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SUM(L93:L94)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60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>Trumpalaikės paskolos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287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61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>Ilgalaikės  paskolos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288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62" sId="4" ref="A92:XFD92" action="deleteRow">
    <undo index="7" exp="ref" v="1" dr="L92" r="L90" sId="4"/>
    <undo index="7" exp="ref" v="1" dr="K92" r="K90" sId="4"/>
    <undo index="7" exp="ref" v="1" dr="J92" r="J90" sId="4"/>
    <undo index="7" exp="ref" v="1" dr="I92" r="I90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92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 xml:space="preserve">Akcijos  (išpirktos)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289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I93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J92">
        <f>J93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92">
        <f>K93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L93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63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92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dxf>
    </rfmt>
    <rcc rId="0" sId="4" dxf="1">
      <nc r="G92" t="inlineStr">
        <is>
          <t xml:space="preserve">Akcijos  (išpirktos)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290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I93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J93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bottom style="hair">
            <color indexed="64"/>
          </bottom>
        </border>
      </ndxf>
    </rcc>
    <rcc rId="0" sId="4" dxf="1">
      <nc r="K92">
        <f>K93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92">
        <f>L93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64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r>
            <t>Akcijos (išpirktos)</t>
          </r>
          <r>
            <rPr>
              <sz val="10"/>
              <rFont val="Times New Roman Baltic"/>
              <family val="1"/>
              <charset val="186"/>
            </rPr>
            <t/>
          </r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291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65" sId="4" ref="A92:XFD92" action="deleteRow">
    <undo index="9" exp="ref" v="1" dr="L92" r="L90" sId="4"/>
    <undo index="9" exp="ref" v="1" dr="K92" r="K90" sId="4"/>
    <undo index="9" exp="ref" v="1" dr="J92" r="J90" sId="4"/>
    <undo index="9" exp="ref" v="1" dr="I92" r="I90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6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92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 xml:space="preserve">Draudimo techniniai atidėjiniai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292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I93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J93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92">
        <f>K93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L93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66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6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 xml:space="preserve">Draudimo techniniai atidėjiniai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293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I93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J93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92">
        <f>K93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L93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67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6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 xml:space="preserve">Draudimo techniniai atidėjiniai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294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68" sId="4" ref="A92:XFD92" action="deleteRow">
    <undo index="11" exp="ref" v="1" dr="L92" r="L90" sId="4"/>
    <undo index="11" exp="ref" v="1" dr="K92" r="K90" sId="4"/>
    <undo index="11" exp="ref" v="1" dr="J92" r="J90" sId="4"/>
    <undo index="11" exp="ref" v="1" dr="I92" r="I90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92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>Kitos mokėtinos sumos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295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I93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J93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92">
        <f>K93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L93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69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>Kitos mokėtinos sumos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296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I93+I94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J93+J94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92">
        <f>K93+K94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L93+L94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70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>Kitos trumpalaikės mokėtinos sumos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297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71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>Kitos ilgalaikės mokėtinos sumos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298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72" sId="4" ref="A92:XFD92" action="deleteRow">
    <undo index="1" exp="ref" v="1" dr="L92" r="L89" sId="4"/>
    <undo index="1" exp="ref" v="1" dr="K92" r="K89" sId="4"/>
    <undo index="1" exp="ref" v="1" dr="J92" r="J89" sId="4"/>
    <undo index="1" exp="ref" v="1" dr="I92" r="I89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92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92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>Užsienio finansinių įsipareigojimų vykdymo išlaidos (kreditoriams nerezidentams grąžintos skolos)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299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SUM(I93+I102+I106+I110+I114+I117+I120)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SUM(J93+J102+J106+J110+J114+J117+J120)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92">
        <f>SUM(K93+K102+K106+K110+K114+K117+K120)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SUM(L93+L102+L106+L110+L114+L117+L120)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73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92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 xml:space="preserve">Grynieji pinigai ir indėliai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300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I93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J93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92">
        <f>K93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L93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74" sId="4" ref="A98:XFD98" action="deleteRow">
    <undo index="0" exp="area" dr="L98:L99" r="L97" sId="4"/>
    <undo index="0" exp="area" dr="K98:K99" r="K97" sId="4"/>
    <undo index="0" exp="area" dr="J98:J99" r="J97" sId="4"/>
    <undo index="0" exp="area" dr="I98:I99" r="I97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1</v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98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8">
        <v>1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8" t="inlineStr">
        <is>
          <t>Kiti trumpalaikiai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98">
        <v>307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75" sId="4" ref="A98:XFD98" action="deleteRow">
    <undo index="0" exp="area" dr="L98" r="L97" sId="4"/>
    <undo index="0" exp="area" dr="K98" r="K97" sId="4"/>
    <undo index="0" exp="area" dr="J98" r="J97" sId="4"/>
    <undo index="0" exp="area" dr="I98" r="I97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1</v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98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8">
        <v>2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8" t="inlineStr">
        <is>
          <t>Kiti ilgalaikiai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98">
        <v>308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dxf>
    </rfmt>
    <rfmt sheetId="4" sqref="J98" start="0" length="0">
      <dxf>
        <numFmt numFmtId="164" formatCode="0.0"/>
        <alignment horizontal="right" vertical="center" wrapText="1" readingOrder="0"/>
        <border outline="0">
          <top style="hair">
            <color indexed="64"/>
          </top>
        </border>
      </dxf>
    </rfmt>
    <rfmt sheetId="4" sqref="K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dxf>
    </rfmt>
    <rfmt sheetId="4" sqref="L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dxf>
    </rfmt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76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D98">
        <v>2</v>
      </nc>
      <ndxf>
        <alignment vertical="top" wrapText="1" readingOrder="0"/>
        <border outline="0">
          <top style="hair">
            <color indexed="64"/>
          </top>
        </border>
      </ndxf>
    </rcc>
    <rfmt sheetId="4" sqref="E98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4" sqref="F9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dxf>
    </rfmt>
    <rcc rId="0" sId="4" dxf="1">
      <nc r="G98" t="inlineStr">
        <is>
          <t>Vertybiniai popieriai (išpirkti)</t>
        </is>
      </nc>
      <ndxf>
        <alignment vertical="top" wrapText="1" readingOrder="0"/>
        <border outline="0">
          <top style="hair">
            <color indexed="64"/>
          </top>
        </border>
      </ndxf>
    </rcc>
    <rcc rId="0" sId="4" dxf="1">
      <nc r="H98">
        <v>309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8">
        <f>I99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J98">
        <f>J99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</border>
      </ndxf>
    </rcc>
    <rcc rId="0" sId="4" dxf="1">
      <nc r="K98">
        <f>K99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L98">
        <f>L99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77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2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98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9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8" t="inlineStr">
        <is>
          <t>Vertybiniai popieriai (išpirkti)</t>
        </is>
      </nc>
      <ndxf>
        <alignment vertical="top" wrapText="1" readingOrder="0"/>
        <border outline="0">
          <top style="hair">
            <color indexed="64"/>
          </top>
        </border>
      </ndxf>
    </rcc>
    <rcc rId="0" sId="4" dxf="1">
      <nc r="H98">
        <v>310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8">
        <f>SUM(I99:I100)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8">
        <f>SUM(J99:J100)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98">
        <f>SUM(K99:K100)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8">
        <f>SUM(L99:L100)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78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2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98">
        <v>1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F98">
        <v>1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8" t="inlineStr">
        <is>
          <t>Trumpalaikiai vertybiniai popieriai (išpirkti)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311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79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D98">
        <v>2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E98">
        <v>1</v>
      </nc>
      <ndxf>
        <alignment vertical="top" wrapText="1" readingOrder="0"/>
      </ndxf>
    </rcc>
    <rcc rId="0" sId="4" dxf="1">
      <nc r="F98">
        <v>2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G98" t="inlineStr">
        <is>
          <t>Ilgalaikiai vertybiniai popieriai (išpirkti)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98">
        <v>312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80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98" start="0" length="0">
      <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dxf>
    </rfmt>
    <rfmt sheetId="4" sqref="F98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8" t="inlineStr">
        <is>
          <t>Išvestinės finansinės priemonės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313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8">
        <f>I99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8">
        <f>J99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98">
        <f>K99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8">
        <f>L99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81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8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4" sqref="F98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8" t="inlineStr">
        <is>
          <t>Išvestinės finansinės priemonės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314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8">
        <f>I99+I100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8">
        <f>J99+J100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98">
        <f>K99+K100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8">
        <f>L99+L100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82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8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F98">
        <v>1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8" t="inlineStr">
        <is>
          <t>Trumpalaikės išvestinės finansinės priemonės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315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98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83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8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F98">
        <v>2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8" t="inlineStr">
        <is>
          <t>Ilgalaikės išvestinės finansinės priemonės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316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84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9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9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8" t="inlineStr">
        <is>
          <t>Paskolos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317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8">
        <f>I99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8">
        <f>J99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98">
        <f>K99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8">
        <f>L99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85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D98">
        <v>4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9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F98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98" t="inlineStr">
        <is>
          <t>Paskolos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318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8">
        <f>SUM(I99:I100)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98">
        <f>SUM(J99:J100)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98">
        <f>SUM(K99:K100)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98">
        <f>SUM(L99:L100)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86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8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8" t="inlineStr">
        <is>
          <t>Trumpalaikės paskolos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319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87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8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8" t="inlineStr">
        <is>
          <t>Ilgalaikės paskolos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320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88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9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9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8" t="inlineStr">
        <is>
          <t xml:space="preserve">Akcijos  (išpirktos)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321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8">
        <f>I99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8">
        <f>J99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98">
        <f>K99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8">
        <f>L99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89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D98">
        <v>5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9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F98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98" t="inlineStr">
        <is>
          <t xml:space="preserve">Akcijos  (išpirktos)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322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8">
        <f>I99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98">
        <f>J99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98">
        <f>K99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98">
        <f>L99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90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8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8" t="inlineStr">
        <is>
          <t xml:space="preserve">Akcijos  (išpirktos)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323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98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91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6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9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9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8" t="inlineStr">
        <is>
          <t xml:space="preserve">Draudimo techniniai atidėjiniai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324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8">
        <f>I99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8">
        <f>J99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98">
        <f>K99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8">
        <f>L99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92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6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9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8" t="inlineStr">
        <is>
          <t xml:space="preserve">Draudimo techniniai atidėjiniai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325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8">
        <f>I99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8">
        <f>J99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98">
        <f>K99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8">
        <f>L99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93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D98">
        <v>6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E98">
        <v>1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F98">
        <v>1</v>
      </nc>
      <ndxf>
        <alignment horizontal="center" vertical="top" wrapText="1" readingOrder="0"/>
        <border outline="0">
          <right style="hair">
            <color indexed="64"/>
          </right>
        </border>
      </ndxf>
    </rcc>
    <rcc rId="0" sId="4" dxf="1">
      <nc r="G98" t="inlineStr">
        <is>
          <t xml:space="preserve">Draudimo techniniai atidėjiniai </t>
        </is>
      </nc>
      <ndxf>
        <alignment vertical="top" wrapText="1" readingOrder="0"/>
      </ndxf>
    </rcc>
    <rcc rId="0" sId="4" dxf="1">
      <nc r="H98">
        <v>326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98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94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9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9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8" t="inlineStr">
        <is>
          <t>Kitos mokėtinos sumos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327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8">
        <f>I99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8">
        <f>J99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98">
        <f>K99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8">
        <f>L99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95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D98">
        <v>7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E98">
        <v>1</v>
      </nc>
      <ndxf>
        <alignment vertical="top" wrapText="1" readingOrder="0"/>
        <border outline="0">
          <right style="hair">
            <color indexed="64"/>
          </right>
        </border>
      </ndxf>
    </rcc>
    <rfmt sheetId="4" sqref="F98" start="0" length="0">
      <dxf>
        <alignment horizontal="center" vertical="top" wrapText="1" readingOrder="0"/>
        <border outline="0">
          <right style="hair">
            <color indexed="64"/>
          </right>
        </border>
      </dxf>
    </rfmt>
    <rcc rId="0" sId="4" dxf="1">
      <nc r="G98" t="inlineStr">
        <is>
          <t>Kitos mokėtinos sumos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328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8">
        <f>SUM(I99:I100)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8">
        <f>SUM(J99:J100)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98">
        <f>SUM(K99:K100)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8">
        <f>SUM(L99:L100)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96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8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8" t="inlineStr">
        <is>
          <t>Kitos trumpalaikės mokėtinos sumos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329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98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97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7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8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8">
        <v>2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8" t="inlineStr">
        <is>
          <t>Kitos ilgalaikės mokėtinos sumos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330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98" sId="4" ref="A76:XFD76" action="deleteRow">
    <undo index="0" exp="area" dr="L75:L76" r="L74" sId="4"/>
    <undo index="0" exp="area" dr="K75:K76" r="K74" sId="4"/>
    <undo index="0" exp="area" dr="J75:J76" r="J74" sId="4"/>
    <undo index="0" exp="area" dr="I75:I76" r="I7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76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D7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7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76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76" t="inlineStr">
        <is>
          <t>Darbdavių socialinė parama natūra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120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699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2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8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4" sqref="C76" start="0" length="0">
      <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D76" start="0" length="0">
      <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E76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76" start="0" length="0">
      <dxf>
        <font>
          <b/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76" t="inlineStr">
        <is>
          <t>Kitos išlaidos</t>
        </is>
      </nc>
      <ndxf>
        <font>
          <b/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76">
        <v>121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I77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J76">
        <f>J77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76">
        <f>K77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76">
        <f>L77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00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2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76">
        <v>8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C76">
        <v>1</v>
      </nc>
      <ndxf>
        <alignment vertical="top" wrapText="1" readingOrder="0"/>
        <border outline="0">
          <left style="hair">
            <color indexed="64"/>
          </left>
        </border>
      </ndxf>
    </rcc>
    <rfmt sheetId="4" sqref="D76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E76" start="0" length="0">
      <dxf>
        <alignment vertical="top" wrapText="1" readingOrder="0"/>
        <border outline="0">
          <right style="hair">
            <color indexed="64"/>
          </right>
        </border>
      </dxf>
    </rfmt>
    <rfmt sheetId="4" sqref="F76" start="0" length="0">
      <dxf>
        <alignment horizontal="center" vertical="top" wrapText="1" readingOrder="0"/>
        <border outline="0">
          <right style="hair">
            <color indexed="64"/>
          </right>
        </border>
      </dxf>
    </rfmt>
    <rcc rId="0" sId="4" dxf="1">
      <nc r="G76" t="inlineStr">
        <is>
          <t>Kitos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76">
        <v>122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I77+I82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J76">
        <f>J77+J82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76">
        <f>K77+K82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76">
        <f>L77+L82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01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8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7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D7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7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7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76" t="inlineStr">
        <is>
          <t>Kitos išlaidos einamiesiems tikslams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123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I77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76">
        <f>J77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76">
        <f>K77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76">
        <f>L77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02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8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76">
        <v>1</v>
      </nc>
      <ndxf>
        <alignment vertical="top" wrapText="1" readingOrder="0"/>
        <border outline="0">
          <bottom style="hair">
            <color indexed="64"/>
          </bottom>
        </border>
      </ndxf>
    </rcc>
    <rcc rId="0" sId="4" dxf="1">
      <nc r="D7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E7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F76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76" t="inlineStr">
        <is>
          <t>Kitos išlaidos einamiesiems tikslams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124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SUM(I77:I79)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J76">
        <f>SUM(J77:J79)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K76">
        <f>SUM(K77:K79)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76">
        <f>SUM(L77:L79)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03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76">
        <v>8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7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D7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7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76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76" t="inlineStr">
        <is>
          <t xml:space="preserve">Stipendijoms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125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04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2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76">
        <v>8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C76">
        <v>1</v>
      </nc>
      <ndxf>
        <alignment vertical="top" wrapText="1" readingOrder="0"/>
        <border outline="0">
          <top style="hair">
            <color indexed="64"/>
          </top>
        </border>
      </ndxf>
    </rcc>
    <rcc rId="0" sId="4" dxf="1">
      <nc r="D7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E7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76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76" t="inlineStr">
        <is>
          <t xml:space="preserve">Kitos išlaidos kitiems einamiesiems tikslams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76">
        <v>126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4" sqref="J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4" sqref="K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4" sqref="L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05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</border>
      </ndxf>
    </rcc>
    <rcc rId="0" sId="4" dxf="1">
      <nc r="B76">
        <v>8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C76">
        <v>1</v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D76">
        <v>1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E76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76">
        <v>3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76" t="inlineStr">
        <is>
          <t>Valiutos kurso įtaka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76">
        <v>127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4" sqref="J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</border>
      </dxf>
    </rfmt>
    <rfmt sheetId="4" sqref="K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4" sqref="L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dxf>
    </rfmt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06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8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7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D7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7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7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76" t="inlineStr">
        <is>
          <t>Kitos išlaidos turtui įsigyti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128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I77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76">
        <f>J77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76">
        <f>K77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76">
        <f>L77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07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8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7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D7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7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7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76" t="inlineStr">
        <is>
          <t>Kitos išlaidos turtui įsigyti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129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I77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76">
        <f>J77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76">
        <f>K77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76">
        <f>L77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08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2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76">
        <v>8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C76">
        <v>1</v>
      </nc>
      <ndxf>
        <alignment vertical="top" wrapText="1" readingOrder="0"/>
      </ndxf>
    </rcc>
    <rcc rId="0" sId="4" dxf="1">
      <nc r="D7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E76">
        <v>1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F76">
        <v>1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</border>
      </ndxf>
    </rcc>
    <rcc rId="0" sId="4" dxf="1">
      <nc r="G76" t="inlineStr">
        <is>
          <t>Kitos išlaidos turtui įsigyti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130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J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09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2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9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C76" start="0" length="0">
      <dxf>
        <font>
          <b/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dxf>
    </rfmt>
    <rfmt sheetId="4" sqref="D76" start="0" length="0">
      <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76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76" start="0" length="0">
      <dxf>
        <font>
          <b/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76" t="inlineStr">
        <is>
          <t xml:space="preserve">Pervedamos Europos Sąjungos, kitos tarptautinės  finansinės paramos ir bendrojo finansavimo lėšos </t>
        </is>
      </nc>
      <ndxf>
        <font>
          <b/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131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#REF!+#REF!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76">
        <f>#REF!+#REF!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76">
        <f>#REF!+#REF!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76">
        <f>#REF!+#REF!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10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76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76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76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76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76" start="0" length="0">
      <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76" t="inlineStr">
        <is>
          <t>Grynieji pinigai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204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SUM(#REF!)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76">
        <f>SUM(#REF!)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76">
        <f>SUM(#REF!)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76">
        <f>SUM(#REF!)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11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3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76">
        <v>3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4" sqref="C76" start="0" length="0">
      <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D76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76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76" start="0" length="0">
      <dxf>
        <font>
          <b/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76" t="inlineStr">
        <is>
          <t xml:space="preserve">Finansinių įsipareigojimų vykdymo išlaidos (grąžintos skolos) </t>
        </is>
      </nc>
      <ndxf>
        <font>
          <b/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266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SUM(I77+#REF!)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76">
        <f>SUM(J77+#REF!)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76">
        <f>SUM(K77+#REF!)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76">
        <f>SUM(L77+#REF!)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12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7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7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7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7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76" t="inlineStr">
        <is>
          <r>
            <t>Vidaus finansinių įsipareigojimų vykdymo išlaidos (</t>
          </r>
          <r>
            <rPr>
              <sz val="10"/>
              <rFont val="Times New Roman Baltic"/>
              <charset val="186"/>
            </rPr>
            <t>kreditoriams rezidentams grąžintos skolos)</t>
          </r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267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SUM(I77+#REF!+#REF!+#REF!+#REF!+#REF!+#REF!)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76">
        <f>SUM(J77+#REF!+#REF!+#REF!+#REF!+#REF!+#REF!)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76">
        <f>SUM(K77+#REF!+#REF!+#REF!+#REF!+#REF!+#REF!)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76">
        <f>SUM(L77+#REF!+#REF!+#REF!+#REF!+#REF!+#REF!)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13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7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7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7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7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76" t="inlineStr">
        <is>
          <t>Grynieji pinigai ir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268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SUM(#REF!+#REF!+#REF!)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76">
        <f>SUM(#REF!+#REF!+#REF!)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76">
        <f>SUM(#REF!+#REF!+#REF!)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76">
        <f>SUM(#REF!+#REF!+#REF!)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14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76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7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7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7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76" t="inlineStr">
        <is>
          <t xml:space="preserve">Grynieji pinigai ir indėliai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301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SUM(I77:I77)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76">
        <f>SUM(J77:J77)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76">
        <f>SUM(K77:K77)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76">
        <f>SUM(L77:L77)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M76">
        <f>SUM(M77:M77)</f>
      </nc>
      <ndxf>
        <numFmt numFmtId="164" formatCode="0.0"/>
        <fill>
          <patternFill patternType="solid">
            <bgColor rgb="FFFF0000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N76">
        <f>SUM(N77:N77)</f>
      </nc>
      <ndxf>
        <numFmt numFmtId="164" formatCode="0.0"/>
        <fill>
          <patternFill patternType="solid">
            <bgColor rgb="FFFF0000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O76">
        <f>SUM(O77:O77)</f>
      </nc>
      <ndxf>
        <numFmt numFmtId="164" formatCode="0.0"/>
        <fill>
          <patternFill patternType="solid">
            <bgColor rgb="FFFF0000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P76">
        <f>SUM(P77:P77)</f>
      </nc>
      <ndxf>
        <numFmt numFmtId="164" formatCode="0.0"/>
        <fill>
          <patternFill patternType="solid">
            <bgColor rgb="FFFF0000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Q76" start="0" length="0">
      <dxf/>
    </rfmt>
  </rrc>
  <rrc rId="5715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76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7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7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76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76" t="inlineStr">
        <is>
          <t>Grynieji pinigai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302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16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76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76">
        <v>1</v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76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76" start="0" length="0">
      <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76" t="inlineStr">
        <is>
          <t>Pervedamieji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76">
        <v>303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SUM(I77:I78)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76">
        <f>SUM(J77:J78)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76">
        <f>SUM(K77:K78)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76">
        <f>SUM(L77:L78)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17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76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76">
        <v>1</v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76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76">
        <v>1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76" t="inlineStr">
        <is>
          <t>Trumpalaikiai pervedamieji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76">
        <v>304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18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76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76">
        <v>1</v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76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76">
        <v>2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76" t="inlineStr">
        <is>
          <t>Ilgalaikiai pervedamieji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76">
        <v>305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19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76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76">
        <v>1</v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76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76" start="0" length="0">
      <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76" t="inlineStr">
        <is>
          <t>Kiti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76">
        <v>306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SUM(#REF!)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76">
        <f>SUM(#REF!)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76">
        <f>SUM(#REF!)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76">
        <f>SUM(#REF!)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20" sId="4" ref="A54:XFD54" action="deleteRow">
    <undo index="7" exp="ref" v="1" dr="L54" r="L36" sId="4"/>
    <undo index="7" exp="ref" v="1" dr="K54" r="K36" sId="4"/>
    <undo index="7" exp="ref" v="1" dr="J54" r="J36" sId="4"/>
    <undo index="7" exp="ref" v="1" dr="I54" r="I36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54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C54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fmt sheetId="4" sqref="D54" start="0" length="0">
      <dxf>
        <alignment vertical="top" wrapText="1" readingOrder="0"/>
        <border outline="0">
          <top style="hair">
            <color indexed="64"/>
          </top>
        </border>
      </dxf>
    </rfmt>
    <rfmt sheetId="4" sqref="E54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4" sqref="F54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4" dxf="1">
      <nc r="G54" t="inlineStr">
        <is>
          <t>Su nuosavais ištekliais susijusios baudos, delspinigiai ir neigiamos palūkanos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54">
        <v>98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I55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J54">
        <f>J55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</border>
      </ndxf>
    </rcc>
    <rcc rId="0" sId="4" dxf="1">
      <nc r="K54">
        <f>K55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L54">
        <f>L55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21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4" sqref="E54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54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54" t="inlineStr">
        <is>
          <r>
            <t xml:space="preserve">Su nuosavais ištekliais susijusios baudos, </t>
          </r>
          <r>
            <rPr>
              <sz val="10"/>
              <rFont val="Times New Roman Baltic"/>
              <charset val="186"/>
            </rPr>
            <t>delspinigiai ir neigiamos palūkanos</t>
          </r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54">
        <v>99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I55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54">
        <f>J55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54">
        <f>K55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54">
        <f>L55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22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54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54" t="inlineStr">
        <is>
          <t>Su nuosavais ištekliais susijusios baudos, delspinigiai ir neigiamos palūkanos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54">
        <v>100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I55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54">
        <f>J55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54">
        <f>K55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54">
        <f>L55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23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54">
        <v>6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5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54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F54">
        <v>1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54" t="inlineStr">
        <is>
          <t>Su nuosavais ištekliais susijusios baudos,  delspinigiai ir neigiamos palūkanos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54">
        <v>101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54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54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54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54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24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C54" start="0" length="0">
      <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D54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54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54" start="0" length="0">
      <dxf>
        <font>
          <b/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54" t="inlineStr">
        <is>
          <t xml:space="preserve">Socialinės išmokos (pašalpos) </t>
        </is>
      </nc>
      <ndxf>
        <font>
          <b/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102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SUM(I55+I60+I68)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54">
        <f>SUM(J55+J60+J68)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54">
        <f>SUM(K55+K60+K68)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54">
        <f>SUM(L55+L60+L68)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25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54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54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54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54" t="inlineStr">
        <is>
          <t>Socialinio draudimo išmokos (pašalpos)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103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I55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54">
        <f>J55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54">
        <f>K55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54">
        <f>L55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26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54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54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54" t="inlineStr">
        <is>
          <t>Socialinio draudimo išmokos (pašalpos)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104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I55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54">
        <f>J55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54">
        <f>K55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54">
        <f>L55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27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54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54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54" t="inlineStr">
        <is>
          <t>Socialinio draudimo išmokos (pašalpos)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105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SUM(I55:I56)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54">
        <f>SUM(J55:J56)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54">
        <f>SUM(K55:K56)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54">
        <f>SUM(L55:L56)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28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54">
        <v>1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54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F54">
        <v>1</v>
      </nc>
      <n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G54" t="inlineStr">
        <is>
          <t>Socialinio draudimo išmokos pinigais</t>
        </is>
      </nc>
      <ndxf>
        <alignment vertical="top" wrapText="1" readingOrder="0"/>
        <border outline="0">
          <bottom style="hair">
            <color indexed="64"/>
          </bottom>
        </border>
      </ndxf>
    </rcc>
    <rcc rId="0" sId="4" dxf="1">
      <nc r="H54">
        <v>106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J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K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L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29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1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54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54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54" t="inlineStr">
        <is>
          <t>Socialinio draudimo išmokos natūra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107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30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C54">
        <v>2</v>
      </nc>
      <ndxf>
        <alignment vertical="top" wrapText="1" readingOrder="0"/>
        <border outline="0">
          <left style="hair">
            <color indexed="64"/>
          </left>
        </border>
      </ndxf>
    </rcc>
    <rfmt sheetId="4" sqref="D54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E54" start="0" length="0">
      <dxf>
        <alignment vertical="top" wrapText="1" readingOrder="0"/>
        <border outline="0">
          <right style="hair">
            <color indexed="64"/>
          </right>
        </border>
      </dxf>
    </rfmt>
    <rfmt sheetId="4" sqref="F54" start="0" length="0">
      <dxf>
        <alignment horizontal="center" vertical="top" wrapText="1" readingOrder="0"/>
        <border outline="0">
          <right style="hair">
            <color indexed="64"/>
          </right>
        </border>
      </dxf>
    </rfmt>
    <rcc rId="0" sId="4" dxf="1">
      <nc r="G54" t="inlineStr">
        <is>
          <t>Socialinė parama (socialinės paramos pašalpos) ir rentos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54">
        <v>108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I55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J54">
        <f>J55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</border>
      </ndxf>
    </rcc>
    <rcc rId="0" sId="4" dxf="1">
      <nc r="K54">
        <f>K55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L54">
        <f>L55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31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54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54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54" t="inlineStr">
        <is>
          <t xml:space="preserve">Socialinė parama (socialinės paramos pašalpos)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109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I55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54">
        <f>J55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54">
        <f>K55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54">
        <f>L55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32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54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54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54" t="inlineStr">
        <is>
          <t xml:space="preserve">Socialinė parama (socialinės paramos pašalpos)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110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SUM(I55:I56)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54">
        <f>SUM(J55:J56)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54">
        <f>SUM(K55:K56)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54">
        <f>SUM(L55:L56)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33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54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54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54" t="inlineStr">
        <is>
          <t xml:space="preserve">Socialinė parama pinigais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111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34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54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54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54" t="inlineStr">
        <is>
          <t xml:space="preserve">Socialinė parama natūra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112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35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D54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54" start="0" length="0">
      <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54" start="0" length="0">
      <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54" t="inlineStr">
        <is>
          <t>Rentos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113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I55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54">
        <f>J55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54">
        <f>K55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54">
        <f>L55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36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D54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54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54" start="0" length="0">
      <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54" t="inlineStr">
        <is>
          <t>Rentos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114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SUM(I55)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54">
        <f>SUM(J55)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54">
        <f>SUM(K55)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54">
        <f>SUM(L55)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37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D54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54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54">
        <v>1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54" t="inlineStr">
        <is>
          <t>Rentos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115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38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4" sqref="D54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54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54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54" t="inlineStr">
        <is>
          <t xml:space="preserve">Darbdavių socialinė parama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116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I55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54">
        <f>J55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54">
        <f>K55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54">
        <f>L55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39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C54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</border>
      </ndxf>
    </rcc>
    <rcc rId="0" sId="4" dxf="1">
      <nc r="D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fmt sheetId="4" sqref="E54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dxf>
    </rfmt>
    <rfmt sheetId="4" sqref="F54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dxf>
    </rfmt>
    <rcc rId="0" sId="4" dxf="1">
      <nc r="G54" t="inlineStr">
        <is>
          <t xml:space="preserve">Darbdavių socialinė parama </t>
        </is>
      </nc>
      <ndxf>
        <alignment vertical="top" wrapText="1" readingOrder="0"/>
        <border outline="0">
          <top style="hair">
            <color indexed="64"/>
          </top>
        </border>
      </ndxf>
    </rcc>
    <rcc rId="0" sId="4" dxf="1">
      <nc r="H54">
        <v>117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I55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J54">
        <f>J55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</border>
      </ndxf>
    </rcc>
    <rcc rId="0" sId="4" dxf="1">
      <nc r="K54">
        <f>K55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L54">
        <f>L55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40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54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54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54" t="inlineStr">
        <is>
          <t xml:space="preserve">Darbdavių socialinė parama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118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SUM(I55:I55)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54">
        <f>SUM(J55:J55)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54">
        <f>SUM(K55:K55)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54">
        <f>SUM(L55:L55)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41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54">
        <v>3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E54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F54">
        <v>1</v>
      </nc>
      <n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G54" t="inlineStr">
        <is>
          <t>Darbdavių socialinė parama pinigais</t>
        </is>
      </nc>
      <ndxf>
        <alignment vertical="top" wrapText="1" readingOrder="0"/>
        <border outline="0">
          <bottom style="hair">
            <color indexed="64"/>
          </bottom>
        </border>
      </ndxf>
    </rcc>
    <rcc rId="0" sId="4" dxf="1">
      <nc r="H54">
        <v>119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J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K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L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42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C36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D36" start="0" length="0">
      <dxf>
        <font>
          <b/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dxf>
    </rfmt>
    <rfmt sheetId="4" sqref="E36" start="0" length="0">
      <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font>
          <b/>
          <name val="Times New Roman Baltic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Įmokos į Europos Sąjungos biudžetą </t>
        </is>
      </nc>
      <ndxf>
        <font>
          <b/>
          <name val="Times New Roman Baltic"/>
          <scheme val="none"/>
        </font>
        <alignment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80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SUM(I37+I42+I46+I50+#REF!)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SUM(J37+J42+J46+J50+#REF!)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SUM(K37+K42+K46+K50+#REF!)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SUM(L37+L42+L46+L50+#REF!)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43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</border>
      </ndxf>
    </rcc>
    <rfmt sheetId="4" sqref="D36" start="0" length="0">
      <dxf>
        <alignment vertical="top" wrapText="1" readingOrder="0"/>
      </dxf>
    </rfmt>
    <rfmt sheetId="4" sqref="E36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4" dxf="1">
      <nc r="G36" t="inlineStr">
        <is>
          <t xml:space="preserve">Tradiciniai nuosavi ištekliai 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36">
        <v>81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44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4" sqref="E36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Tradiciniai nuosavi ištekliai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82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45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Tradiciniai nuosavi ištekliai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83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SUM(I37:I38)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SUM(J37:J38)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SUM(K37:K38)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SUM(L37:L38)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46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1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 xml:space="preserve">Muitai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84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47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F36">
        <v>2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G36" t="inlineStr">
        <is>
          <t xml:space="preserve">Cukraus sektoriaus mokesčiai </t>
        </is>
      </nc>
      <ndxf>
        <alignment vertical="top" wrapText="1" readingOrder="0"/>
        <border outline="0">
          <bottom style="hair">
            <color indexed="64"/>
          </bottom>
        </border>
      </ndxf>
    </rcc>
    <rcc rId="0" sId="4" dxf="1">
      <nc r="H36">
        <v>85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48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36" start="0" length="0">
      <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dxf>
    </rfmt>
    <rfmt sheetId="4" sqref="E36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Pridėtinės vertės mokesčio nuosavi ištekliai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86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49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4" sqref="E36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Pridėtinės vertės mokesčio nuosavi ištekliai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87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50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Pridėtinės vertės mokesčio nuosavi ištekliai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88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51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1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 xml:space="preserve">Pridėtinės vertės mokesčio nuosavi ištekliai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89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52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36">
        <v>3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D36" start="0" length="0">
      <dxf>
        <alignment vertical="top" wrapText="1" readingOrder="0"/>
        <border outline="0">
          <bottom style="hair">
            <color indexed="64"/>
          </bottom>
        </border>
      </dxf>
    </rfmt>
    <rfmt sheetId="4" sqref="E36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4" dxf="1">
      <nc r="G36" t="inlineStr">
        <is>
          <t xml:space="preserve">Bendrųjų nacionalinių pajamų nuosavi ištekliai 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36">
        <v>90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53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4" sqref="E36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Bendrųjų nacionalinių pajamų nuosavi ištekliai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91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54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Bendrųjų nacionalinių pajamų nuosavi ištekliai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92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55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1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 xml:space="preserve">Bendrųjų nacionalinių pajamų nuosavi ištekliai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93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56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36">
        <v>4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D36" start="0" length="0">
      <dxf>
        <alignment vertical="top" wrapText="1" readingOrder="0"/>
        <border outline="0">
          <bottom style="hair">
            <color indexed="64"/>
          </bottom>
        </border>
      </dxf>
    </rfmt>
    <rfmt sheetId="4" sqref="E36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4" dxf="1">
      <nc r="G36" t="inlineStr">
        <is>
          <t>Biudžeto disbalansų korekcija Jungtinės Karalystės naudai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36">
        <v>94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57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4" sqref="E36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>Biudžeto disbalansų korekcija Jungtinės Karalystės naudai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95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58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>Biudžeto disbalansų korekcija Jungtinės Karalystės naudai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96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59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1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>Biudžeto disbalansų korekcija Jungtinės Karalystės naudai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97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cc rId="5760" sId="4">
    <oc r="I34">
      <f>SUM(I35:I35)</f>
    </oc>
    <nc r="I34">
      <f>I35</f>
    </nc>
  </rcc>
  <rcc rId="5761" sId="4">
    <oc r="I33">
      <f>I34</f>
    </oc>
    <nc r="I33">
      <f>I35</f>
    </nc>
  </rcc>
  <rcc rId="5762" sId="4">
    <oc r="I32">
      <f>I33</f>
    </oc>
    <nc r="I32">
      <f>I35</f>
    </nc>
  </rcc>
  <rcc rId="5763" sId="4">
    <oc r="I31">
      <f>I32</f>
    </oc>
    <nc r="I31">
      <f>I35</f>
    </nc>
  </rcc>
  <rcc rId="5764" sId="4">
    <oc r="I30">
      <f>SUM(#REF!+I31+I36+I57+I64+I84+I106+I125+I135)</f>
    </oc>
    <nc r="I30">
      <f>I35</f>
    </nc>
  </rcc>
  <rcc rId="5765" sId="4">
    <oc r="I36">
      <f>SUM(I30+#REF!)</f>
    </oc>
    <nc r="I36">
      <f>I30</f>
    </nc>
  </rcc>
  <rcc rId="5766" sId="4">
    <nc r="I35">
      <f>J35+K35+L35</f>
    </nc>
  </rcc>
  <rcc rId="5767" sId="4">
    <oc r="J30">
      <f>SUM(#REF!+J31+J36+J57+J64+J84+J106+J125+J135)</f>
    </oc>
    <nc r="J30">
      <f>J35</f>
    </nc>
  </rcc>
  <rcc rId="5768" sId="4">
    <oc r="J31">
      <f>J32</f>
    </oc>
    <nc r="J31">
      <f>J35</f>
    </nc>
  </rcc>
  <rcc rId="5769" sId="4">
    <oc r="J32">
      <f>J33</f>
    </oc>
    <nc r="J32">
      <f>J35</f>
    </nc>
  </rcc>
  <rcc rId="5770" sId="4">
    <oc r="J34">
      <f>SUM(J35:J35)</f>
    </oc>
    <nc r="J34">
      <f>J35</f>
    </nc>
  </rcc>
  <rcc rId="5771" sId="4">
    <oc r="J36">
      <f>SUM(J30+#REF!)</f>
    </oc>
    <nc r="J36">
      <f>J30</f>
    </nc>
  </rcc>
  <rcc rId="5772" sId="4">
    <oc r="K30">
      <f>SUM(#REF!+K31+K36+K57+K64+K84+K106+K125+K135)</f>
    </oc>
    <nc r="K30">
      <f>K35</f>
    </nc>
  </rcc>
  <rcc rId="5773" sId="4">
    <oc r="K31">
      <f>K32</f>
    </oc>
    <nc r="K31">
      <f>K35</f>
    </nc>
  </rcc>
  <rcc rId="5774" sId="4">
    <oc r="K32">
      <f>K33</f>
    </oc>
    <nc r="K32">
      <f>K35</f>
    </nc>
  </rcc>
  <rcc rId="5775" sId="4">
    <oc r="K33">
      <f>K34</f>
    </oc>
    <nc r="K33">
      <f>K35</f>
    </nc>
  </rcc>
  <rcc rId="5776" sId="4">
    <oc r="K34">
      <f>SUM(K35:K35)</f>
    </oc>
    <nc r="K34">
      <f>K35</f>
    </nc>
  </rcc>
  <rcc rId="5777" sId="4">
    <oc r="K36">
      <f>SUM(K30+#REF!)</f>
    </oc>
    <nc r="K36">
      <f>K30</f>
    </nc>
  </rcc>
  <rcc rId="5778" sId="4">
    <oc r="L30">
      <f>SUM(#REF!+L31+L36+L57+L64+L84+L106+L125+L135)</f>
    </oc>
    <nc r="L30">
      <f>L35</f>
    </nc>
  </rcc>
  <rcc rId="5779" sId="4">
    <oc r="L31">
      <f>L32</f>
    </oc>
    <nc r="L31">
      <f>L35</f>
    </nc>
  </rcc>
  <rcc rId="5780" sId="4">
    <oc r="L32">
      <f>L33</f>
    </oc>
    <nc r="L32">
      <f>L35</f>
    </nc>
  </rcc>
  <rcc rId="5781" sId="4">
    <oc r="L33">
      <f>L34</f>
    </oc>
    <nc r="L33">
      <f>L35</f>
    </nc>
  </rcc>
  <rcc rId="5782" sId="4">
    <oc r="L34">
      <f>SUM(L35:L35)</f>
    </oc>
    <nc r="L34">
      <f>L35</f>
    </nc>
  </rcc>
  <rcc rId="5783" sId="4">
    <oc r="L36">
      <f>SUM(L30+#REF!)</f>
    </oc>
    <nc r="L36">
      <f>L30</f>
    </nc>
  </rcc>
  <rcv guid="{BCED16F2-1FF4-4BC1-8E61-049FCC2CE58B}" action="delete"/>
  <rdn rId="0" localSheetId="1" customView="1" name="Z_BCED16F2_1FF4_4BC1_8E61_049FCC2CE58B_.wvu.PrintTitles" hidden="1" oldHidden="1">
    <formula>'f2'!$19:$25</formula>
    <oldFormula>'f2'!$19:$25</oldFormula>
  </rdn>
  <rdn rId="0" localSheetId="1" customView="1" name="Z_BCED16F2_1FF4_4BC1_8E61_049FCC2CE58B_.wvu.Cols" hidden="1" oldHidden="1">
    <formula>'f2'!$M:$P</formula>
    <oldFormula>'f2'!$M:$P</oldFormula>
  </rdn>
  <rdn rId="0" localSheetId="2" customView="1" name="Z_BCED16F2_1FF4_4BC1_8E61_049FCC2CE58B_.wvu.PrintTitles" hidden="1" oldHidden="1">
    <formula>'f2 (2)'!$19:$25</formula>
    <oldFormula>'f2 (2)'!$19:$25</oldFormula>
  </rdn>
  <rdn rId="0" localSheetId="2" customView="1" name="Z_BCED16F2_1FF4_4BC1_8E61_049FCC2CE58B_.wvu.Cols" hidden="1" oldHidden="1">
    <formula>'f2 (2)'!$M:$P</formula>
    <oldFormula>'f2 (2)'!$M:$P</oldFormula>
  </rdn>
  <rdn rId="0" localSheetId="3" customView="1" name="Z_BCED16F2_1FF4_4BC1_8E61_049FCC2CE58B_.wvu.PrintTitles" hidden="1" oldHidden="1">
    <formula>'f2 (3)'!$19:$25</formula>
    <oldFormula>'f2 (3)'!$19:$25</oldFormula>
  </rdn>
  <rdn rId="0" localSheetId="3" customView="1" name="Z_BCED16F2_1FF4_4BC1_8E61_049FCC2CE58B_.wvu.Cols" hidden="1" oldHidden="1">
    <formula>'f2 (3)'!$M:$P</formula>
    <oldFormula>'f2 (3)'!$M:$P</oldFormula>
  </rdn>
  <rdn rId="0" localSheetId="4" customView="1" name="Z_BCED16F2_1FF4_4BC1_8E61_049FCC2CE58B_.wvu.PrintTitles" hidden="1" oldHidden="1">
    <formula>'F2 _20190101'!$19:$29</formula>
    <oldFormula>'F2 _20190101'!$19:$29</oldFormula>
  </rdn>
  <rdn rId="0" localSheetId="4" customView="1" name="Z_BCED16F2_1FF4_4BC1_8E61_049FCC2CE58B_.wvu.Cols" hidden="1" oldHidden="1">
    <formula>'F2 _20190101'!$M:$P</formula>
    <oldFormula>'F2 _20190101'!$M:$P</oldFormula>
  </rdn>
  <rcv guid="{BCED16F2-1FF4-4BC1-8E61-049FCC2CE58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FF728716-9133-4AB2-B8BB-FD0812DA70AE}" name="VALE-PC" id="-101432370" dateTime="2022-02-07T17:35:12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printerSettings" Target="../printerSettings/printerSettings4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zoomScaleNormal="100" zoomScaleSheetLayoutView="120" workbookViewId="0">
      <selection activeCell="S22" sqref="S2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369" t="s">
        <v>176</v>
      </c>
      <c r="K1" s="370"/>
      <c r="L1" s="370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370"/>
      <c r="K2" s="370"/>
      <c r="L2" s="370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370"/>
      <c r="K3" s="370"/>
      <c r="L3" s="370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370"/>
      <c r="K4" s="370"/>
      <c r="L4" s="370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370"/>
      <c r="K5" s="370"/>
      <c r="L5" s="370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386"/>
      <c r="H6" s="387"/>
      <c r="I6" s="387"/>
      <c r="J6" s="387"/>
      <c r="K6" s="387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371" t="s">
        <v>173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392" t="s">
        <v>161</v>
      </c>
      <c r="H8" s="392"/>
      <c r="I8" s="392"/>
      <c r="J8" s="392"/>
      <c r="K8" s="392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390" t="s">
        <v>163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391" t="s">
        <v>164</v>
      </c>
      <c r="H10" s="391"/>
      <c r="I10" s="391"/>
      <c r="J10" s="391"/>
      <c r="K10" s="391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393" t="s">
        <v>162</v>
      </c>
      <c r="H11" s="393"/>
      <c r="I11" s="393"/>
      <c r="J11" s="393"/>
      <c r="K11" s="39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390" t="s">
        <v>5</v>
      </c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391" t="s">
        <v>165</v>
      </c>
      <c r="H15" s="391"/>
      <c r="I15" s="391"/>
      <c r="J15" s="391"/>
      <c r="K15" s="39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384" t="s">
        <v>166</v>
      </c>
      <c r="H16" s="384"/>
      <c r="I16" s="384"/>
      <c r="J16" s="384"/>
      <c r="K16" s="38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388"/>
      <c r="H17" s="389"/>
      <c r="I17" s="389"/>
      <c r="J17" s="389"/>
      <c r="K17" s="389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397"/>
      <c r="B18" s="397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09"/>
      <c r="D22" s="410"/>
      <c r="E22" s="410"/>
      <c r="F22" s="410"/>
      <c r="G22" s="410"/>
      <c r="H22" s="410"/>
      <c r="I22" s="410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385" t="s">
        <v>7</v>
      </c>
      <c r="H25" s="385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373" t="s">
        <v>2</v>
      </c>
      <c r="B27" s="374"/>
      <c r="C27" s="375"/>
      <c r="D27" s="375"/>
      <c r="E27" s="375"/>
      <c r="F27" s="375"/>
      <c r="G27" s="378" t="s">
        <v>3</v>
      </c>
      <c r="H27" s="380" t="s">
        <v>143</v>
      </c>
      <c r="I27" s="382" t="s">
        <v>147</v>
      </c>
      <c r="J27" s="383"/>
      <c r="K27" s="407" t="s">
        <v>144</v>
      </c>
      <c r="L27" s="405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376"/>
      <c r="B28" s="377"/>
      <c r="C28" s="377"/>
      <c r="D28" s="377"/>
      <c r="E28" s="377"/>
      <c r="F28" s="377"/>
      <c r="G28" s="379"/>
      <c r="H28" s="381"/>
      <c r="I28" s="182" t="s">
        <v>142</v>
      </c>
      <c r="J28" s="183" t="s">
        <v>141</v>
      </c>
      <c r="K28" s="408"/>
      <c r="L28" s="40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398" t="s">
        <v>139</v>
      </c>
      <c r="B29" s="399"/>
      <c r="C29" s="399"/>
      <c r="D29" s="399"/>
      <c r="E29" s="399"/>
      <c r="F29" s="400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404">
        <v>1</v>
      </c>
      <c r="B54" s="395"/>
      <c r="C54" s="395"/>
      <c r="D54" s="395"/>
      <c r="E54" s="395"/>
      <c r="F54" s="396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01">
        <v>1</v>
      </c>
      <c r="B90" s="402"/>
      <c r="C90" s="402"/>
      <c r="D90" s="402"/>
      <c r="E90" s="402"/>
      <c r="F90" s="403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394">
        <v>1</v>
      </c>
      <c r="B131" s="395"/>
      <c r="C131" s="395"/>
      <c r="D131" s="395"/>
      <c r="E131" s="395"/>
      <c r="F131" s="396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404">
        <v>1</v>
      </c>
      <c r="B171" s="395"/>
      <c r="C171" s="395"/>
      <c r="D171" s="395"/>
      <c r="E171" s="395"/>
      <c r="F171" s="396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394">
        <v>1</v>
      </c>
      <c r="B208" s="395"/>
      <c r="C208" s="395"/>
      <c r="D208" s="395"/>
      <c r="E208" s="395"/>
      <c r="F208" s="396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94">
        <v>1</v>
      </c>
      <c r="B247" s="395"/>
      <c r="C247" s="395"/>
      <c r="D247" s="395"/>
      <c r="E247" s="395"/>
      <c r="F247" s="396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394">
        <v>1</v>
      </c>
      <c r="B288" s="395"/>
      <c r="C288" s="395"/>
      <c r="D288" s="395"/>
      <c r="E288" s="395"/>
      <c r="F288" s="396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94">
        <v>1</v>
      </c>
      <c r="B330" s="395"/>
      <c r="C330" s="395"/>
      <c r="D330" s="395"/>
      <c r="E330" s="395"/>
      <c r="F330" s="396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11" t="s">
        <v>133</v>
      </c>
      <c r="L348" s="411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412" t="s">
        <v>175</v>
      </c>
      <c r="E351" s="413"/>
      <c r="F351" s="413"/>
      <c r="G351" s="413"/>
      <c r="H351" s="241"/>
      <c r="I351" s="186" t="s">
        <v>132</v>
      </c>
      <c r="J351" s="5"/>
      <c r="K351" s="411" t="s">
        <v>133</v>
      </c>
      <c r="L351" s="411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BCED16F2-1FF4-4BC1-8E61-049FCC2CE58B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</customSheetViews>
  <mergeCells count="32">
    <mergeCell ref="A171:F171"/>
    <mergeCell ref="A208:F208"/>
    <mergeCell ref="A247:F247"/>
    <mergeCell ref="A288:F288"/>
    <mergeCell ref="K351:L351"/>
    <mergeCell ref="D351:G351"/>
    <mergeCell ref="K348:L348"/>
    <mergeCell ref="A330:F330"/>
    <mergeCell ref="A131:F131"/>
    <mergeCell ref="A18:L18"/>
    <mergeCell ref="A29:F29"/>
    <mergeCell ref="A90:F90"/>
    <mergeCell ref="A54:F54"/>
    <mergeCell ref="L27:L28"/>
    <mergeCell ref="K27:K28"/>
    <mergeCell ref="C22:I22"/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4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369" t="s">
        <v>176</v>
      </c>
      <c r="K1" s="370"/>
      <c r="L1" s="370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370"/>
      <c r="K2" s="370"/>
      <c r="L2" s="370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370"/>
      <c r="K3" s="370"/>
      <c r="L3" s="370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370"/>
      <c r="K4" s="370"/>
      <c r="L4" s="370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370"/>
      <c r="K5" s="370"/>
      <c r="L5" s="370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386"/>
      <c r="H6" s="387"/>
      <c r="I6" s="387"/>
      <c r="J6" s="387"/>
      <c r="K6" s="387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371" t="s">
        <v>173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392" t="s">
        <v>161</v>
      </c>
      <c r="H8" s="392"/>
      <c r="I8" s="392"/>
      <c r="J8" s="392"/>
      <c r="K8" s="392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390" t="s">
        <v>163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391" t="s">
        <v>164</v>
      </c>
      <c r="H10" s="391"/>
      <c r="I10" s="391"/>
      <c r="J10" s="391"/>
      <c r="K10" s="391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393" t="s">
        <v>162</v>
      </c>
      <c r="H11" s="393"/>
      <c r="I11" s="393"/>
      <c r="J11" s="393"/>
      <c r="K11" s="39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390" t="s">
        <v>5</v>
      </c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391" t="s">
        <v>165</v>
      </c>
      <c r="H15" s="391"/>
      <c r="I15" s="391"/>
      <c r="J15" s="391"/>
      <c r="K15" s="39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384" t="s">
        <v>166</v>
      </c>
      <c r="H16" s="384"/>
      <c r="I16" s="384"/>
      <c r="J16" s="384"/>
      <c r="K16" s="38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388"/>
      <c r="H17" s="389"/>
      <c r="I17" s="389"/>
      <c r="J17" s="389"/>
      <c r="K17" s="389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397"/>
      <c r="B18" s="397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414"/>
      <c r="D19" s="415"/>
      <c r="E19" s="415"/>
      <c r="F19" s="415"/>
      <c r="G19" s="415"/>
      <c r="H19" s="415"/>
      <c r="I19" s="415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409" t="s">
        <v>179</v>
      </c>
      <c r="D20" s="410"/>
      <c r="E20" s="410"/>
      <c r="F20" s="410"/>
      <c r="G20" s="410"/>
      <c r="H20" s="410"/>
      <c r="I20" s="410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409" t="s">
        <v>180</v>
      </c>
      <c r="D21" s="410"/>
      <c r="E21" s="410"/>
      <c r="F21" s="410"/>
      <c r="G21" s="410"/>
      <c r="H21" s="410"/>
      <c r="I21" s="410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09" t="s">
        <v>178</v>
      </c>
      <c r="D22" s="410"/>
      <c r="E22" s="410"/>
      <c r="F22" s="410"/>
      <c r="G22" s="410"/>
      <c r="H22" s="410"/>
      <c r="I22" s="410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385" t="s">
        <v>7</v>
      </c>
      <c r="H25" s="385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373" t="s">
        <v>2</v>
      </c>
      <c r="B27" s="374"/>
      <c r="C27" s="375"/>
      <c r="D27" s="375"/>
      <c r="E27" s="375"/>
      <c r="F27" s="375"/>
      <c r="G27" s="378" t="s">
        <v>3</v>
      </c>
      <c r="H27" s="380" t="s">
        <v>143</v>
      </c>
      <c r="I27" s="382" t="s">
        <v>147</v>
      </c>
      <c r="J27" s="383"/>
      <c r="K27" s="407" t="s">
        <v>144</v>
      </c>
      <c r="L27" s="405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376"/>
      <c r="B28" s="377"/>
      <c r="C28" s="377"/>
      <c r="D28" s="377"/>
      <c r="E28" s="377"/>
      <c r="F28" s="377"/>
      <c r="G28" s="379"/>
      <c r="H28" s="381"/>
      <c r="I28" s="182" t="s">
        <v>142</v>
      </c>
      <c r="J28" s="183" t="s">
        <v>141</v>
      </c>
      <c r="K28" s="408"/>
      <c r="L28" s="40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398" t="s">
        <v>139</v>
      </c>
      <c r="B29" s="399"/>
      <c r="C29" s="399"/>
      <c r="D29" s="399"/>
      <c r="E29" s="399"/>
      <c r="F29" s="400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404">
        <v>1</v>
      </c>
      <c r="B54" s="395"/>
      <c r="C54" s="395"/>
      <c r="D54" s="395"/>
      <c r="E54" s="395"/>
      <c r="F54" s="396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01">
        <v>1</v>
      </c>
      <c r="B90" s="402"/>
      <c r="C90" s="402"/>
      <c r="D90" s="402"/>
      <c r="E90" s="402"/>
      <c r="F90" s="403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394">
        <v>1</v>
      </c>
      <c r="B131" s="395"/>
      <c r="C131" s="395"/>
      <c r="D131" s="395"/>
      <c r="E131" s="395"/>
      <c r="F131" s="396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404">
        <v>1</v>
      </c>
      <c r="B171" s="395"/>
      <c r="C171" s="395"/>
      <c r="D171" s="395"/>
      <c r="E171" s="395"/>
      <c r="F171" s="396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394">
        <v>1</v>
      </c>
      <c r="B208" s="395"/>
      <c r="C208" s="395"/>
      <c r="D208" s="395"/>
      <c r="E208" s="395"/>
      <c r="F208" s="396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94">
        <v>1</v>
      </c>
      <c r="B247" s="395"/>
      <c r="C247" s="395"/>
      <c r="D247" s="395"/>
      <c r="E247" s="395"/>
      <c r="F247" s="396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394">
        <v>1</v>
      </c>
      <c r="B288" s="395"/>
      <c r="C288" s="395"/>
      <c r="D288" s="395"/>
      <c r="E288" s="395"/>
      <c r="F288" s="396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94">
        <v>1</v>
      </c>
      <c r="B330" s="395"/>
      <c r="C330" s="395"/>
      <c r="D330" s="395"/>
      <c r="E330" s="395"/>
      <c r="F330" s="396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11" t="s">
        <v>133</v>
      </c>
      <c r="L348" s="411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412" t="s">
        <v>175</v>
      </c>
      <c r="E351" s="413"/>
      <c r="F351" s="413"/>
      <c r="G351" s="413"/>
      <c r="H351" s="241"/>
      <c r="I351" s="186" t="s">
        <v>132</v>
      </c>
      <c r="J351" s="5"/>
      <c r="K351" s="411" t="s">
        <v>133</v>
      </c>
      <c r="L351" s="411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BCED16F2-1FF4-4BC1-8E61-049FCC2CE58B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</customSheetViews>
  <mergeCells count="35">
    <mergeCell ref="J1:L5"/>
    <mergeCell ref="G6:K6"/>
    <mergeCell ref="A7:L7"/>
    <mergeCell ref="G8:K8"/>
    <mergeCell ref="G15:K15"/>
    <mergeCell ref="G17:K17"/>
    <mergeCell ref="A18:L18"/>
    <mergeCell ref="A9:L9"/>
    <mergeCell ref="G10:K10"/>
    <mergeCell ref="G11:K11"/>
    <mergeCell ref="B13:L13"/>
    <mergeCell ref="G16:K16"/>
    <mergeCell ref="A131:F131"/>
    <mergeCell ref="C22:I22"/>
    <mergeCell ref="G25:H25"/>
    <mergeCell ref="A27:F28"/>
    <mergeCell ref="G27:G28"/>
    <mergeCell ref="H27:H28"/>
    <mergeCell ref="I27:J27"/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4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5"/>
  <sheetViews>
    <sheetView showZeros="0" topLeftCell="A40" zoomScaleNormal="100" zoomScaleSheetLayoutView="120" workbookViewId="0">
      <selection activeCell="I64" sqref="I64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188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386"/>
      <c r="H6" s="387"/>
      <c r="I6" s="387"/>
      <c r="J6" s="387"/>
      <c r="K6" s="387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71" t="s">
        <v>173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392" t="s">
        <v>161</v>
      </c>
      <c r="H8" s="392"/>
      <c r="I8" s="392"/>
      <c r="J8" s="392"/>
      <c r="K8" s="392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390" t="s">
        <v>163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391" t="s">
        <v>164</v>
      </c>
      <c r="H10" s="391"/>
      <c r="I10" s="391"/>
      <c r="J10" s="391"/>
      <c r="K10" s="391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393" t="s">
        <v>162</v>
      </c>
      <c r="H11" s="393"/>
      <c r="I11" s="393"/>
      <c r="J11" s="393"/>
      <c r="K11" s="39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390" t="s">
        <v>5</v>
      </c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391" t="s">
        <v>165</v>
      </c>
      <c r="H15" s="391"/>
      <c r="I15" s="391"/>
      <c r="J15" s="391"/>
      <c r="K15" s="391"/>
      <c r="M15" s="3"/>
      <c r="N15" s="3"/>
      <c r="O15" s="3"/>
      <c r="P15" s="3"/>
    </row>
    <row r="16" spans="1:36" ht="11.25" customHeight="1">
      <c r="G16" s="384" t="s">
        <v>166</v>
      </c>
      <c r="H16" s="384"/>
      <c r="I16" s="384"/>
      <c r="J16" s="384"/>
      <c r="K16" s="384"/>
      <c r="M16" s="3"/>
      <c r="N16" s="3"/>
      <c r="O16" s="3"/>
      <c r="P16" s="3"/>
    </row>
    <row r="17" spans="1:17">
      <c r="A17" s="5"/>
      <c r="B17" s="169"/>
      <c r="C17" s="169"/>
      <c r="D17" s="169"/>
      <c r="E17" s="410"/>
      <c r="F17" s="410"/>
      <c r="G17" s="410"/>
      <c r="H17" s="410"/>
      <c r="I17" s="410"/>
      <c r="J17" s="410"/>
      <c r="K17" s="410"/>
      <c r="L17" s="169"/>
      <c r="M17" s="3"/>
      <c r="N17" s="3"/>
      <c r="O17" s="3"/>
      <c r="P17" s="3"/>
    </row>
    <row r="18" spans="1:17" ht="12" customHeight="1">
      <c r="A18" s="397" t="s">
        <v>177</v>
      </c>
      <c r="B18" s="397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414"/>
      <c r="D22" s="416"/>
      <c r="E22" s="416"/>
      <c r="F22" s="416"/>
      <c r="G22" s="416"/>
      <c r="H22" s="416"/>
      <c r="I22" s="416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385" t="s">
        <v>7</v>
      </c>
      <c r="H25" s="385"/>
      <c r="I25" s="233"/>
      <c r="J25" s="235"/>
      <c r="K25" s="15"/>
      <c r="L25" s="15"/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373" t="s">
        <v>2</v>
      </c>
      <c r="B27" s="374"/>
      <c r="C27" s="375"/>
      <c r="D27" s="375"/>
      <c r="E27" s="375"/>
      <c r="F27" s="375"/>
      <c r="G27" s="378" t="s">
        <v>3</v>
      </c>
      <c r="H27" s="380" t="s">
        <v>143</v>
      </c>
      <c r="I27" s="382" t="s">
        <v>147</v>
      </c>
      <c r="J27" s="383"/>
      <c r="K27" s="407" t="s">
        <v>144</v>
      </c>
      <c r="L27" s="405" t="s">
        <v>168</v>
      </c>
      <c r="M27" s="105"/>
      <c r="N27" s="3"/>
      <c r="O27" s="3"/>
      <c r="P27" s="3"/>
    </row>
    <row r="28" spans="1:17" ht="46.5" customHeight="1">
      <c r="A28" s="376"/>
      <c r="B28" s="377"/>
      <c r="C28" s="377"/>
      <c r="D28" s="377"/>
      <c r="E28" s="377"/>
      <c r="F28" s="377"/>
      <c r="G28" s="379"/>
      <c r="H28" s="381"/>
      <c r="I28" s="182" t="s">
        <v>142</v>
      </c>
      <c r="J28" s="183" t="s">
        <v>141</v>
      </c>
      <c r="K28" s="408"/>
      <c r="L28" s="406"/>
      <c r="M28" s="3"/>
      <c r="N28" s="3"/>
      <c r="O28" s="3"/>
      <c r="P28" s="3"/>
      <c r="Q28" s="3"/>
    </row>
    <row r="29" spans="1:17" ht="11.25" customHeight="1">
      <c r="A29" s="398" t="s">
        <v>139</v>
      </c>
      <c r="B29" s="399"/>
      <c r="C29" s="399"/>
      <c r="D29" s="399"/>
      <c r="E29" s="399"/>
      <c r="F29" s="400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SUM(I31+I41+I64+I85+I93+I113+I136+I155+I165)</f>
        <v>0</v>
      </c>
      <c r="J30" s="110">
        <f>SUM(J31+J41+J64+J85+J93+J113+J136+J155+J165)</f>
        <v>0</v>
      </c>
      <c r="K30" s="111">
        <f>SUM(K31+K41+K64+K85+K93+K113+K136+K155+K165)</f>
        <v>0</v>
      </c>
      <c r="L30" s="110">
        <f>SUM(L31+L41+L64+L85+L93+L113+L136+L155+L165)</f>
        <v>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SUM(I45:I63)-I53</f>
        <v>0</v>
      </c>
      <c r="J44" s="150">
        <f>SUM(J45:J63)-J53</f>
        <v>0</v>
      </c>
      <c r="K44" s="150">
        <f>SUM(K45:K63)-K53</f>
        <v>0</v>
      </c>
      <c r="L44" s="151">
        <f>SUM(L45:L63)-L53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250">
        <v>2</v>
      </c>
      <c r="B50" s="246">
        <v>2</v>
      </c>
      <c r="C50" s="247">
        <v>1</v>
      </c>
      <c r="D50" s="248">
        <v>1</v>
      </c>
      <c r="E50" s="246">
        <v>1</v>
      </c>
      <c r="F50" s="249">
        <v>8</v>
      </c>
      <c r="G50" s="247" t="s">
        <v>21</v>
      </c>
      <c r="H50" s="314">
        <v>21</v>
      </c>
      <c r="I50" s="116"/>
      <c r="J50" s="116"/>
      <c r="K50" s="116"/>
      <c r="L50" s="116"/>
      <c r="M50" s="3"/>
      <c r="N50" s="3"/>
      <c r="O50" s="3"/>
      <c r="P50" s="3"/>
      <c r="Q50" s="3"/>
    </row>
    <row r="51" spans="1:17" ht="18.75" customHeight="1">
      <c r="A51" s="251">
        <v>2</v>
      </c>
      <c r="B51" s="252">
        <v>2</v>
      </c>
      <c r="C51" s="253">
        <v>1</v>
      </c>
      <c r="D51" s="254">
        <v>1</v>
      </c>
      <c r="E51" s="252">
        <v>1</v>
      </c>
      <c r="F51" s="255">
        <v>10</v>
      </c>
      <c r="G51" s="253" t="s">
        <v>22</v>
      </c>
      <c r="H51" s="315">
        <v>22</v>
      </c>
      <c r="I51" s="116"/>
      <c r="J51" s="116"/>
      <c r="K51" s="116"/>
      <c r="L51" s="116"/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189</v>
      </c>
      <c r="H52" s="316" t="s">
        <v>342</v>
      </c>
      <c r="I52" s="117"/>
      <c r="J52" s="116"/>
      <c r="K52" s="116"/>
      <c r="L52" s="116"/>
      <c r="M52" s="3"/>
      <c r="N52" s="3"/>
      <c r="O52" s="3"/>
      <c r="P52" s="3"/>
      <c r="Q52" s="3"/>
    </row>
    <row r="53" spans="1:17" ht="11.25" customHeight="1">
      <c r="A53" s="404">
        <v>1</v>
      </c>
      <c r="B53" s="395"/>
      <c r="C53" s="395"/>
      <c r="D53" s="395"/>
      <c r="E53" s="395"/>
      <c r="F53" s="396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27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256" t="s">
        <v>191</v>
      </c>
      <c r="H54" s="318" t="s">
        <v>343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257" t="s">
        <v>190</v>
      </c>
      <c r="H55" s="314" t="s">
        <v>344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257" t="s">
        <v>192</v>
      </c>
      <c r="H56" s="318" t="s">
        <v>345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 ht="21.7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314" t="s">
        <v>346</v>
      </c>
      <c r="I57" s="117"/>
      <c r="J57" s="116"/>
      <c r="K57" s="116"/>
      <c r="L57" s="116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186</v>
      </c>
      <c r="H58" s="317" t="s">
        <v>347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258">
        <v>2</v>
      </c>
      <c r="B59" s="246">
        <v>2</v>
      </c>
      <c r="C59" s="247">
        <v>1</v>
      </c>
      <c r="D59" s="247">
        <v>1</v>
      </c>
      <c r="E59" s="247">
        <v>1</v>
      </c>
      <c r="F59" s="249">
        <v>18</v>
      </c>
      <c r="G59" s="247" t="s">
        <v>187</v>
      </c>
      <c r="H59" s="314" t="s">
        <v>348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318" t="s">
        <v>349</v>
      </c>
      <c r="I60" s="117"/>
      <c r="J60" s="116"/>
      <c r="K60" s="116"/>
      <c r="L60" s="116"/>
      <c r="M60" s="3"/>
      <c r="N60" s="3"/>
      <c r="O60" s="3"/>
      <c r="P60" s="3"/>
      <c r="Q60" s="3"/>
    </row>
    <row r="61" spans="1:17" ht="27.75" customHeight="1">
      <c r="A61" s="259">
        <v>2</v>
      </c>
      <c r="B61" s="79">
        <v>2</v>
      </c>
      <c r="C61" s="90">
        <v>1</v>
      </c>
      <c r="D61" s="90">
        <v>1</v>
      </c>
      <c r="E61" s="90">
        <v>1</v>
      </c>
      <c r="F61" s="88">
        <v>21</v>
      </c>
      <c r="G61" s="90" t="s">
        <v>193</v>
      </c>
      <c r="H61" s="319">
        <v>29</v>
      </c>
      <c r="I61" s="117"/>
      <c r="J61" s="116"/>
      <c r="K61" s="116"/>
      <c r="L61" s="116"/>
      <c r="M61" s="3"/>
      <c r="N61" s="3"/>
      <c r="O61" s="3"/>
      <c r="P61" s="3"/>
      <c r="Q61" s="3"/>
    </row>
    <row r="62" spans="1:17" ht="12" customHeight="1">
      <c r="A62" s="259">
        <v>2</v>
      </c>
      <c r="B62" s="79">
        <v>2</v>
      </c>
      <c r="C62" s="90">
        <v>1</v>
      </c>
      <c r="D62" s="90">
        <v>1</v>
      </c>
      <c r="E62" s="90">
        <v>1</v>
      </c>
      <c r="F62" s="88">
        <v>22</v>
      </c>
      <c r="G62" s="90" t="s">
        <v>194</v>
      </c>
      <c r="H62" s="319">
        <v>30</v>
      </c>
      <c r="I62" s="117"/>
      <c r="J62" s="116"/>
      <c r="K62" s="116"/>
      <c r="L62" s="116"/>
      <c r="M62" s="3"/>
      <c r="N62" s="3"/>
      <c r="O62" s="3"/>
      <c r="P62" s="3"/>
      <c r="Q62" s="3"/>
    </row>
    <row r="63" spans="1:1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195</v>
      </c>
      <c r="H63" s="189">
        <v>31</v>
      </c>
      <c r="I63" s="117"/>
      <c r="J63" s="116"/>
      <c r="K63" s="116"/>
      <c r="L63" s="116"/>
      <c r="M63" s="3"/>
      <c r="N63" s="3"/>
      <c r="O63" s="3"/>
      <c r="P63" s="3"/>
      <c r="Q63" s="3"/>
    </row>
    <row r="64" spans="1:17" ht="14.25" customHeight="1">
      <c r="A64" s="144">
        <v>2</v>
      </c>
      <c r="B64" s="145">
        <v>3</v>
      </c>
      <c r="C64" s="73"/>
      <c r="D64" s="53"/>
      <c r="E64" s="53"/>
      <c r="F64" s="33"/>
      <c r="G64" s="260" t="s">
        <v>196</v>
      </c>
      <c r="H64" s="194">
        <v>32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89">
        <v>33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</row>
    <row r="66" spans="1:1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197</v>
      </c>
      <c r="H66" s="194">
        <v>34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</row>
    <row r="67" spans="1:1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84" t="s">
        <v>198</v>
      </c>
      <c r="H67" s="189">
        <v>35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</row>
    <row r="68" spans="1:17" s="10" customFormat="1" ht="30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94">
        <v>36</v>
      </c>
      <c r="I68" s="117"/>
      <c r="J68" s="117"/>
      <c r="K68" s="117"/>
      <c r="L68" s="117"/>
      <c r="M68" s="107"/>
      <c r="N68" s="107"/>
      <c r="O68" s="107"/>
      <c r="P68" s="107"/>
      <c r="Q68" s="107"/>
    </row>
    <row r="69" spans="1:1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89">
        <v>37</v>
      </c>
      <c r="I69" s="114"/>
      <c r="J69" s="114"/>
      <c r="K69" s="114"/>
      <c r="L69" s="114"/>
      <c r="M69" s="3"/>
      <c r="N69" s="3"/>
      <c r="O69" s="3"/>
      <c r="P69" s="3"/>
      <c r="Q69" s="3"/>
    </row>
    <row r="70" spans="1:1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94">
        <v>38</v>
      </c>
      <c r="I70" s="120"/>
      <c r="J70" s="117"/>
      <c r="K70" s="117"/>
      <c r="L70" s="117"/>
      <c r="M70" s="3"/>
      <c r="N70" s="3"/>
      <c r="O70" s="3"/>
      <c r="P70" s="3"/>
      <c r="Q70" s="3"/>
    </row>
    <row r="71" spans="1:1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199</v>
      </c>
      <c r="H71" s="189">
        <v>39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</row>
    <row r="72" spans="1:1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222" t="s">
        <v>199</v>
      </c>
      <c r="H72" s="194">
        <v>40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</row>
    <row r="73" spans="1:1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89">
        <v>41</v>
      </c>
      <c r="I73" s="117"/>
      <c r="J73" s="117"/>
      <c r="K73" s="117"/>
      <c r="L73" s="117"/>
      <c r="M73" s="107"/>
      <c r="N73" s="107"/>
      <c r="O73" s="107"/>
      <c r="P73" s="107"/>
      <c r="Q73" s="107"/>
    </row>
    <row r="74" spans="1:1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94">
        <v>42</v>
      </c>
      <c r="I74" s="117"/>
      <c r="J74" s="117"/>
      <c r="K74" s="117"/>
      <c r="L74" s="117"/>
      <c r="M74" s="3"/>
      <c r="N74" s="3"/>
      <c r="O74" s="3"/>
      <c r="P74" s="3"/>
      <c r="Q74" s="3"/>
    </row>
    <row r="75" spans="1:1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89">
        <v>43</v>
      </c>
      <c r="I75" s="117"/>
      <c r="J75" s="117"/>
      <c r="K75" s="117"/>
      <c r="L75" s="117"/>
      <c r="M75" s="3"/>
      <c r="N75" s="3"/>
      <c r="O75" s="3"/>
      <c r="P75" s="3"/>
      <c r="Q75" s="3"/>
    </row>
    <row r="76" spans="1:17" ht="30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200</v>
      </c>
      <c r="H76" s="194">
        <v>44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</row>
    <row r="77" spans="1:17" ht="26.2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85" t="s">
        <v>200</v>
      </c>
      <c r="H77" s="189">
        <v>45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</row>
    <row r="78" spans="1:1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261" t="s">
        <v>201</v>
      </c>
      <c r="H78" s="194">
        <v>46</v>
      </c>
      <c r="I78" s="114"/>
      <c r="J78" s="114"/>
      <c r="K78" s="114"/>
      <c r="L78" s="114"/>
      <c r="M78" s="3"/>
      <c r="N78" s="3"/>
      <c r="O78" s="3"/>
      <c r="P78" s="3"/>
      <c r="Q78" s="3"/>
    </row>
    <row r="79" spans="1:1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262" t="s">
        <v>202</v>
      </c>
      <c r="H79" s="189">
        <v>47</v>
      </c>
      <c r="I79" s="117"/>
      <c r="J79" s="117"/>
      <c r="K79" s="117"/>
      <c r="L79" s="117"/>
      <c r="M79" s="3"/>
      <c r="N79" s="3"/>
      <c r="O79" s="3"/>
      <c r="P79" s="3"/>
      <c r="Q79" s="3"/>
    </row>
    <row r="80" spans="1:1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261" t="s">
        <v>203</v>
      </c>
      <c r="H80" s="194">
        <v>48</v>
      </c>
      <c r="I80" s="126"/>
      <c r="J80" s="114"/>
      <c r="K80" s="114"/>
      <c r="L80" s="114"/>
      <c r="M80" s="3"/>
      <c r="N80" s="3"/>
      <c r="O80" s="3"/>
      <c r="P80" s="3"/>
      <c r="Q80" s="3"/>
    </row>
    <row r="81" spans="1:17" ht="14.25" customHeight="1">
      <c r="A81" s="265">
        <v>2</v>
      </c>
      <c r="B81" s="263">
        <v>3</v>
      </c>
      <c r="C81" s="263">
        <v>2</v>
      </c>
      <c r="D81" s="263"/>
      <c r="E81" s="263"/>
      <c r="F81" s="264"/>
      <c r="G81" s="265" t="s">
        <v>35</v>
      </c>
      <c r="H81" s="314">
        <v>49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7.5" customHeight="1">
      <c r="A82" s="265">
        <v>2</v>
      </c>
      <c r="B82" s="263">
        <v>3</v>
      </c>
      <c r="C82" s="263">
        <v>2</v>
      </c>
      <c r="D82" s="263">
        <v>1</v>
      </c>
      <c r="E82" s="263"/>
      <c r="F82" s="264"/>
      <c r="G82" s="265" t="s">
        <v>93</v>
      </c>
      <c r="H82" s="318">
        <v>50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</row>
    <row r="83" spans="1:17" ht="28.5" customHeight="1">
      <c r="A83" s="265">
        <v>2</v>
      </c>
      <c r="B83" s="263">
        <v>3</v>
      </c>
      <c r="C83" s="263">
        <v>2</v>
      </c>
      <c r="D83" s="263">
        <v>1</v>
      </c>
      <c r="E83" s="263">
        <v>1</v>
      </c>
      <c r="F83" s="264"/>
      <c r="G83" s="265" t="s">
        <v>93</v>
      </c>
      <c r="H83" s="314">
        <v>51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</row>
    <row r="84" spans="1:17" ht="31.5" customHeight="1">
      <c r="A84" s="246">
        <v>2</v>
      </c>
      <c r="B84" s="247">
        <v>3</v>
      </c>
      <c r="C84" s="247">
        <v>2</v>
      </c>
      <c r="D84" s="247">
        <v>1</v>
      </c>
      <c r="E84" s="247">
        <v>1</v>
      </c>
      <c r="F84" s="249">
        <v>1</v>
      </c>
      <c r="G84" s="246" t="s">
        <v>93</v>
      </c>
      <c r="H84" s="318">
        <v>52</v>
      </c>
      <c r="I84" s="120"/>
      <c r="J84" s="117"/>
      <c r="K84" s="117"/>
      <c r="L84" s="117"/>
      <c r="M84" s="3"/>
      <c r="N84" s="3"/>
      <c r="O84" s="3"/>
      <c r="P84" s="3"/>
      <c r="Q84" s="3"/>
    </row>
    <row r="85" spans="1:1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89" t="s">
        <v>350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94" t="s">
        <v>351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</row>
    <row r="87" spans="1:17" ht="17.2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89" t="s">
        <v>352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</row>
    <row r="88" spans="1:17" ht="18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94" t="s">
        <v>353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</row>
    <row r="89" spans="1:1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89" t="s">
        <v>354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 ht="12.75" customHeight="1">
      <c r="A90" s="401">
        <v>1</v>
      </c>
      <c r="B90" s="402"/>
      <c r="C90" s="402"/>
      <c r="D90" s="402"/>
      <c r="E90" s="402"/>
      <c r="F90" s="403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</row>
    <row r="91" spans="1:1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 t="s">
        <v>355</v>
      </c>
      <c r="I91" s="117"/>
      <c r="J91" s="117"/>
      <c r="K91" s="117"/>
      <c r="L91" s="117"/>
      <c r="M91" s="3"/>
      <c r="N91" s="3"/>
      <c r="O91" s="3"/>
      <c r="P91" s="3"/>
      <c r="Q91" s="3"/>
    </row>
    <row r="92" spans="1:17" ht="22.5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 t="s">
        <v>356</v>
      </c>
      <c r="I92" s="120"/>
      <c r="J92" s="117"/>
      <c r="K92" s="117"/>
      <c r="L92" s="117"/>
      <c r="M92" s="3"/>
      <c r="N92" s="3"/>
      <c r="O92" s="3"/>
      <c r="P92" s="3"/>
      <c r="Q92" s="3"/>
    </row>
    <row r="93" spans="1:17" ht="22.5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 t="s">
        <v>357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</row>
    <row r="94" spans="1:17" ht="22.5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 t="s">
        <v>358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</row>
    <row r="95" spans="1:17" ht="22.5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 t="s">
        <v>359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</row>
    <row r="96" spans="1:17" ht="22.5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 t="s">
        <v>360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</row>
    <row r="97" spans="1:17" ht="25.5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204</v>
      </c>
      <c r="H97" s="195" t="s">
        <v>361</v>
      </c>
      <c r="I97" s="117"/>
      <c r="J97" s="117"/>
      <c r="K97" s="117"/>
      <c r="L97" s="117"/>
      <c r="M97" s="3"/>
      <c r="N97" s="3"/>
      <c r="O97" s="3"/>
      <c r="P97" s="3"/>
      <c r="Q97" s="3"/>
    </row>
    <row r="98" spans="1:17" ht="25.5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266" t="s">
        <v>205</v>
      </c>
      <c r="H98" s="195" t="s">
        <v>362</v>
      </c>
      <c r="I98" s="130"/>
      <c r="J98" s="121"/>
      <c r="K98" s="121"/>
      <c r="L98" s="121"/>
      <c r="M98" s="3"/>
      <c r="N98" s="3"/>
      <c r="O98" s="3"/>
      <c r="P98" s="3"/>
      <c r="Q98" s="3"/>
    </row>
    <row r="99" spans="1:1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 t="s">
        <v>363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</row>
    <row r="100" spans="1:1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5" t="s">
        <v>364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</row>
    <row r="101" spans="1:1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5" t="s">
        <v>365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</row>
    <row r="102" spans="1:17" ht="25.5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257" t="s">
        <v>206</v>
      </c>
      <c r="H102" s="195" t="s">
        <v>366</v>
      </c>
      <c r="I102" s="120"/>
      <c r="J102" s="117"/>
      <c r="K102" s="117"/>
      <c r="L102" s="117"/>
      <c r="M102" s="3"/>
      <c r="N102" s="3"/>
      <c r="O102" s="3"/>
      <c r="P102" s="3"/>
      <c r="Q102" s="3"/>
    </row>
    <row r="103" spans="1:17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257" t="s">
        <v>207</v>
      </c>
      <c r="H103" s="195" t="s">
        <v>367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208</v>
      </c>
      <c r="H104" s="195" t="s">
        <v>368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</row>
    <row r="105" spans="1:17" ht="37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209</v>
      </c>
      <c r="H105" s="195" t="s">
        <v>369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</row>
    <row r="106" spans="1:17" ht="41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209</v>
      </c>
      <c r="H106" s="195" t="s">
        <v>370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</row>
    <row r="107" spans="1:17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257" t="s">
        <v>210</v>
      </c>
      <c r="H107" s="195" t="s">
        <v>371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27.7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67" t="s">
        <v>211</v>
      </c>
      <c r="H108" s="195" t="s">
        <v>372</v>
      </c>
      <c r="I108" s="131"/>
      <c r="J108" s="117"/>
      <c r="K108" s="117"/>
      <c r="L108" s="117"/>
      <c r="M108" s="3"/>
      <c r="N108" s="3"/>
      <c r="O108" s="3"/>
      <c r="P108" s="3"/>
      <c r="Q108" s="3"/>
    </row>
    <row r="109" spans="1:17" ht="27.75" customHeight="1">
      <c r="A109" s="269">
        <v>2</v>
      </c>
      <c r="B109" s="270">
        <v>5</v>
      </c>
      <c r="C109" s="271">
        <v>3</v>
      </c>
      <c r="D109" s="272">
        <v>2</v>
      </c>
      <c r="E109" s="270"/>
      <c r="F109" s="273"/>
      <c r="G109" s="271" t="s">
        <v>212</v>
      </c>
      <c r="H109" s="320">
        <v>72</v>
      </c>
      <c r="I109" s="131"/>
      <c r="J109" s="268"/>
      <c r="K109" s="117"/>
      <c r="L109" s="117"/>
      <c r="M109" s="3"/>
      <c r="N109" s="3"/>
      <c r="O109" s="3"/>
      <c r="P109" s="3"/>
      <c r="Q109" s="3"/>
    </row>
    <row r="110" spans="1:17" ht="25.5" customHeight="1">
      <c r="A110" s="269">
        <v>2</v>
      </c>
      <c r="B110" s="270">
        <v>5</v>
      </c>
      <c r="C110" s="271">
        <v>3</v>
      </c>
      <c r="D110" s="272">
        <v>2</v>
      </c>
      <c r="E110" s="270">
        <v>1</v>
      </c>
      <c r="F110" s="273"/>
      <c r="G110" s="271" t="s">
        <v>212</v>
      </c>
      <c r="H110" s="320">
        <v>73</v>
      </c>
      <c r="I110" s="131"/>
      <c r="J110" s="268"/>
      <c r="K110" s="117"/>
      <c r="L110" s="117"/>
      <c r="M110" s="3"/>
      <c r="N110" s="3"/>
      <c r="O110" s="3"/>
      <c r="P110" s="3"/>
      <c r="Q110" s="3"/>
    </row>
    <row r="111" spans="1:17" ht="30" customHeight="1">
      <c r="A111" s="269">
        <v>2</v>
      </c>
      <c r="B111" s="270">
        <v>5</v>
      </c>
      <c r="C111" s="271">
        <v>3</v>
      </c>
      <c r="D111" s="272">
        <v>2</v>
      </c>
      <c r="E111" s="270">
        <v>1</v>
      </c>
      <c r="F111" s="273">
        <v>1</v>
      </c>
      <c r="G111" s="271" t="s">
        <v>212</v>
      </c>
      <c r="H111" s="320">
        <v>74</v>
      </c>
      <c r="I111" s="131"/>
      <c r="J111" s="268"/>
      <c r="K111" s="117"/>
      <c r="L111" s="117"/>
      <c r="M111" s="3"/>
      <c r="N111" s="3"/>
      <c r="O111" s="3"/>
      <c r="P111" s="3"/>
      <c r="Q111" s="3"/>
    </row>
    <row r="112" spans="1:17" ht="18" customHeight="1">
      <c r="A112" s="269">
        <v>2</v>
      </c>
      <c r="B112" s="270">
        <v>5</v>
      </c>
      <c r="C112" s="271">
        <v>3</v>
      </c>
      <c r="D112" s="272">
        <v>2</v>
      </c>
      <c r="E112" s="270">
        <v>1</v>
      </c>
      <c r="F112" s="273">
        <v>2</v>
      </c>
      <c r="G112" s="271" t="s">
        <v>213</v>
      </c>
      <c r="H112" s="320">
        <v>75</v>
      </c>
      <c r="I112" s="131"/>
      <c r="J112" s="268"/>
      <c r="K112" s="117"/>
      <c r="L112" s="117"/>
      <c r="M112" s="3"/>
      <c r="N112" s="3"/>
      <c r="O112" s="3"/>
      <c r="P112" s="3"/>
      <c r="Q112" s="3"/>
    </row>
    <row r="113" spans="1:17" ht="16.5" customHeight="1">
      <c r="A113" s="41">
        <v>2</v>
      </c>
      <c r="B113" s="45">
        <v>6</v>
      </c>
      <c r="C113" s="52"/>
      <c r="D113" s="62"/>
      <c r="E113" s="45"/>
      <c r="F113" s="56"/>
      <c r="G113" s="164" t="s">
        <v>43</v>
      </c>
      <c r="H113" s="196">
        <v>76</v>
      </c>
      <c r="I113" s="127">
        <f>SUM(I114+I119+I123+I127+I131)</f>
        <v>0</v>
      </c>
      <c r="J113" s="128">
        <f>SUM(J114+J119+J123+J127+J131)</f>
        <v>0</v>
      </c>
      <c r="K113" s="129">
        <f>SUM(K114+K119+K123+K127+K131)</f>
        <v>0</v>
      </c>
      <c r="L113" s="127">
        <f>SUM(L114+L119+L123+L127+L131)</f>
        <v>0</v>
      </c>
      <c r="M113" s="3"/>
      <c r="N113" s="3"/>
      <c r="O113" s="3"/>
      <c r="P113" s="3"/>
      <c r="Q113" s="3"/>
    </row>
    <row r="114" spans="1:17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5" t="s">
        <v>98</v>
      </c>
      <c r="H114" s="196">
        <v>77</v>
      </c>
      <c r="I114" s="148">
        <f t="shared" ref="I114:L115" si="8">I115</f>
        <v>0</v>
      </c>
      <c r="J114" s="152">
        <f t="shared" si="8"/>
        <v>0</v>
      </c>
      <c r="K114" s="153">
        <f t="shared" si="8"/>
        <v>0</v>
      </c>
      <c r="L114" s="148">
        <f t="shared" si="8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47" t="s">
        <v>98</v>
      </c>
      <c r="H115" s="196">
        <v>78</v>
      </c>
      <c r="I115" s="127">
        <f t="shared" si="8"/>
        <v>0</v>
      </c>
      <c r="J115" s="128">
        <f t="shared" si="8"/>
        <v>0</v>
      </c>
      <c r="K115" s="129">
        <f t="shared" si="8"/>
        <v>0</v>
      </c>
      <c r="L115" s="127">
        <f t="shared" si="8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47" t="s">
        <v>98</v>
      </c>
      <c r="H116" s="196">
        <v>79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  <c r="Q116" s="3"/>
    </row>
    <row r="117" spans="1:17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47" t="s">
        <v>44</v>
      </c>
      <c r="H117" s="196">
        <v>80</v>
      </c>
      <c r="I117" s="120"/>
      <c r="J117" s="117"/>
      <c r="K117" s="117"/>
      <c r="L117" s="117"/>
      <c r="M117" s="3"/>
      <c r="N117" s="3"/>
      <c r="O117" s="3"/>
      <c r="P117" s="3"/>
      <c r="Q117" s="3"/>
    </row>
    <row r="118" spans="1:17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53" t="s">
        <v>99</v>
      </c>
      <c r="H118" s="196">
        <v>81</v>
      </c>
      <c r="I118" s="114"/>
      <c r="J118" s="114"/>
      <c r="K118" s="114"/>
      <c r="L118" s="114"/>
      <c r="M118" s="3"/>
      <c r="N118" s="3"/>
      <c r="O118" s="3"/>
      <c r="P118" s="3"/>
      <c r="Q118" s="3"/>
    </row>
    <row r="119" spans="1:17">
      <c r="A119" s="31">
        <v>2</v>
      </c>
      <c r="B119" s="30">
        <v>6</v>
      </c>
      <c r="C119" s="47">
        <v>2</v>
      </c>
      <c r="D119" s="58"/>
      <c r="E119" s="30"/>
      <c r="F119" s="29"/>
      <c r="G119" s="84" t="s">
        <v>100</v>
      </c>
      <c r="H119" s="196">
        <v>82</v>
      </c>
      <c r="I119" s="127">
        <f>I120</f>
        <v>0</v>
      </c>
      <c r="J119" s="128">
        <f t="shared" ref="J119:L121" si="9">J120</f>
        <v>0</v>
      </c>
      <c r="K119" s="129">
        <f t="shared" si="9"/>
        <v>0</v>
      </c>
      <c r="L119" s="127">
        <f t="shared" si="9"/>
        <v>0</v>
      </c>
      <c r="M119" s="3"/>
      <c r="N119" s="3"/>
      <c r="O119" s="3"/>
      <c r="P119" s="3"/>
      <c r="Q119" s="3"/>
    </row>
    <row r="120" spans="1:17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47" t="s">
        <v>100</v>
      </c>
      <c r="H120" s="196">
        <v>83</v>
      </c>
      <c r="I120" s="127">
        <f>I121</f>
        <v>0</v>
      </c>
      <c r="J120" s="128">
        <f t="shared" si="9"/>
        <v>0</v>
      </c>
      <c r="K120" s="129">
        <f t="shared" si="9"/>
        <v>0</v>
      </c>
      <c r="L120" s="127">
        <f t="shared" si="9"/>
        <v>0</v>
      </c>
      <c r="M120" s="3"/>
      <c r="N120" s="3"/>
      <c r="O120" s="3"/>
      <c r="P120" s="3"/>
      <c r="Q120" s="3"/>
    </row>
    <row r="121" spans="1:17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47" t="s">
        <v>100</v>
      </c>
      <c r="H121" s="196">
        <v>84</v>
      </c>
      <c r="I121" s="154">
        <f>I122</f>
        <v>0</v>
      </c>
      <c r="J121" s="155">
        <f t="shared" si="9"/>
        <v>0</v>
      </c>
      <c r="K121" s="156">
        <f t="shared" si="9"/>
        <v>0</v>
      </c>
      <c r="L121" s="154">
        <f t="shared" si="9"/>
        <v>0</v>
      </c>
      <c r="M121" s="3"/>
      <c r="N121" s="3"/>
      <c r="O121" s="3"/>
      <c r="P121" s="3"/>
      <c r="Q121" s="3"/>
    </row>
    <row r="122" spans="1:17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47" t="s">
        <v>100</v>
      </c>
      <c r="H122" s="196">
        <v>85</v>
      </c>
      <c r="I122" s="117"/>
      <c r="J122" s="117"/>
      <c r="K122" s="117"/>
      <c r="L122" s="117"/>
      <c r="M122" s="3"/>
      <c r="N122" s="3"/>
      <c r="O122" s="3"/>
      <c r="P122" s="3"/>
      <c r="Q122" s="3"/>
    </row>
    <row r="123" spans="1:17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2" t="s">
        <v>45</v>
      </c>
      <c r="H123" s="196">
        <v>86</v>
      </c>
      <c r="I123" s="123">
        <f>I124</f>
        <v>0</v>
      </c>
      <c r="J123" s="124">
        <f t="shared" ref="J123:L125" si="10">J124</f>
        <v>0</v>
      </c>
      <c r="K123" s="125">
        <f t="shared" si="10"/>
        <v>0</v>
      </c>
      <c r="L123" s="123">
        <f t="shared" si="10"/>
        <v>0</v>
      </c>
      <c r="M123" s="3"/>
      <c r="N123" s="3"/>
      <c r="O123" s="3"/>
      <c r="P123" s="3"/>
      <c r="Q123" s="3"/>
    </row>
    <row r="124" spans="1:17" ht="25.5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47" t="s">
        <v>45</v>
      </c>
      <c r="H124" s="196">
        <v>87</v>
      </c>
      <c r="I124" s="127">
        <f>I125</f>
        <v>0</v>
      </c>
      <c r="J124" s="128">
        <f t="shared" si="10"/>
        <v>0</v>
      </c>
      <c r="K124" s="129">
        <f t="shared" si="10"/>
        <v>0</v>
      </c>
      <c r="L124" s="127">
        <f t="shared" si="10"/>
        <v>0</v>
      </c>
      <c r="M124" s="3"/>
      <c r="N124" s="3"/>
      <c r="O124" s="3"/>
      <c r="P124" s="3"/>
      <c r="Q124" s="3"/>
    </row>
    <row r="125" spans="1:17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47" t="s">
        <v>45</v>
      </c>
      <c r="H125" s="196">
        <v>88</v>
      </c>
      <c r="I125" s="127">
        <f>I126</f>
        <v>0</v>
      </c>
      <c r="J125" s="128">
        <f t="shared" si="10"/>
        <v>0</v>
      </c>
      <c r="K125" s="129">
        <f t="shared" si="10"/>
        <v>0</v>
      </c>
      <c r="L125" s="127">
        <f t="shared" si="10"/>
        <v>0</v>
      </c>
      <c r="M125" s="3"/>
      <c r="N125" s="3"/>
      <c r="O125" s="3"/>
      <c r="P125" s="3"/>
      <c r="Q125" s="3"/>
    </row>
    <row r="126" spans="1:17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47" t="s">
        <v>45</v>
      </c>
      <c r="H126" s="196">
        <v>89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5.5">
      <c r="A127" s="64">
        <v>2</v>
      </c>
      <c r="B127" s="46">
        <v>6</v>
      </c>
      <c r="C127" s="53">
        <v>4</v>
      </c>
      <c r="D127" s="63"/>
      <c r="E127" s="46"/>
      <c r="F127" s="57"/>
      <c r="G127" s="222" t="s">
        <v>46</v>
      </c>
      <c r="H127" s="196">
        <v>90</v>
      </c>
      <c r="I127" s="123">
        <f>I128</f>
        <v>0</v>
      </c>
      <c r="J127" s="124">
        <f t="shared" ref="J127:L129" si="11">J128</f>
        <v>0</v>
      </c>
      <c r="K127" s="125">
        <f t="shared" si="11"/>
        <v>0</v>
      </c>
      <c r="L127" s="123">
        <f t="shared" si="11"/>
        <v>0</v>
      </c>
      <c r="M127" s="3"/>
      <c r="N127" s="3"/>
      <c r="O127" s="3"/>
      <c r="P127" s="3"/>
      <c r="Q127" s="3"/>
    </row>
    <row r="128" spans="1:17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47" t="s">
        <v>46</v>
      </c>
      <c r="H128" s="196">
        <v>91</v>
      </c>
      <c r="I128" s="127">
        <f>I129</f>
        <v>0</v>
      </c>
      <c r="J128" s="128">
        <f t="shared" si="11"/>
        <v>0</v>
      </c>
      <c r="K128" s="129">
        <f t="shared" si="11"/>
        <v>0</v>
      </c>
      <c r="L128" s="127">
        <f t="shared" si="11"/>
        <v>0</v>
      </c>
      <c r="M128" s="3"/>
      <c r="N128" s="3"/>
      <c r="O128" s="3"/>
      <c r="P128" s="3"/>
      <c r="Q128" s="3"/>
    </row>
    <row r="129" spans="1:17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47" t="s">
        <v>46</v>
      </c>
      <c r="H129" s="196">
        <v>92</v>
      </c>
      <c r="I129" s="127">
        <f>I130</f>
        <v>0</v>
      </c>
      <c r="J129" s="128">
        <f t="shared" si="11"/>
        <v>0</v>
      </c>
      <c r="K129" s="129">
        <f t="shared" si="11"/>
        <v>0</v>
      </c>
      <c r="L129" s="127">
        <f t="shared" si="11"/>
        <v>0</v>
      </c>
      <c r="M129" s="3"/>
      <c r="N129" s="3"/>
      <c r="O129" s="3"/>
      <c r="P129" s="3"/>
      <c r="Q129" s="3"/>
    </row>
    <row r="130" spans="1:17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47" t="s">
        <v>46</v>
      </c>
      <c r="H130" s="196">
        <v>93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214</v>
      </c>
      <c r="H131" s="196">
        <v>94</v>
      </c>
      <c r="I131" s="149">
        <f>I132</f>
        <v>0</v>
      </c>
      <c r="J131" s="150">
        <f t="shared" ref="J131:L133" si="12">J132</f>
        <v>0</v>
      </c>
      <c r="K131" s="151">
        <f t="shared" si="12"/>
        <v>0</v>
      </c>
      <c r="L131" s="149">
        <f t="shared" si="12"/>
        <v>0</v>
      </c>
      <c r="M131" s="3"/>
      <c r="N131" s="3"/>
      <c r="O131" s="3"/>
      <c r="P131" s="3"/>
      <c r="Q131" s="3"/>
    </row>
    <row r="132" spans="1:17" ht="25.5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214</v>
      </c>
      <c r="H132" s="196">
        <v>95</v>
      </c>
      <c r="I132" s="127">
        <f>I133</f>
        <v>0</v>
      </c>
      <c r="J132" s="128">
        <f t="shared" si="12"/>
        <v>0</v>
      </c>
      <c r="K132" s="129">
        <f t="shared" si="12"/>
        <v>0</v>
      </c>
      <c r="L132" s="127">
        <f t="shared" si="12"/>
        <v>0</v>
      </c>
      <c r="M132" s="3"/>
      <c r="N132" s="3"/>
      <c r="O132" s="3"/>
      <c r="P132" s="3"/>
      <c r="Q132" s="3"/>
    </row>
    <row r="133" spans="1:17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214</v>
      </c>
      <c r="H133" s="196">
        <v>96</v>
      </c>
      <c r="I133" s="127">
        <f>I134</f>
        <v>0</v>
      </c>
      <c r="J133" s="128">
        <f t="shared" si="12"/>
        <v>0</v>
      </c>
      <c r="K133" s="129">
        <f t="shared" si="12"/>
        <v>0</v>
      </c>
      <c r="L133" s="127">
        <f t="shared" si="12"/>
        <v>0</v>
      </c>
      <c r="M133" s="3"/>
      <c r="N133" s="3"/>
      <c r="O133" s="3"/>
      <c r="P133" s="3"/>
      <c r="Q133" s="3"/>
    </row>
    <row r="134" spans="1:17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226" t="s">
        <v>214</v>
      </c>
      <c r="H134" s="196">
        <v>97</v>
      </c>
      <c r="I134" s="120"/>
      <c r="J134" s="117"/>
      <c r="K134" s="117"/>
      <c r="L134" s="117"/>
      <c r="M134" s="3"/>
      <c r="N134" s="3"/>
      <c r="O134" s="3"/>
      <c r="P134" s="3"/>
      <c r="Q134" s="3"/>
    </row>
    <row r="135" spans="1:17" ht="12" customHeight="1">
      <c r="A135" s="394">
        <v>1</v>
      </c>
      <c r="B135" s="395"/>
      <c r="C135" s="395"/>
      <c r="D135" s="395"/>
      <c r="E135" s="395"/>
      <c r="F135" s="396"/>
      <c r="G135" s="218">
        <v>2</v>
      </c>
      <c r="H135" s="218">
        <v>3</v>
      </c>
      <c r="I135" s="217">
        <v>4</v>
      </c>
      <c r="J135" s="216">
        <v>5</v>
      </c>
      <c r="K135" s="217">
        <v>6</v>
      </c>
      <c r="L135" s="215">
        <v>7</v>
      </c>
      <c r="M135" s="3"/>
      <c r="N135" s="3"/>
      <c r="O135" s="3"/>
      <c r="P135" s="3"/>
      <c r="Q135" s="3"/>
    </row>
    <row r="136" spans="1:17" ht="14.25" customHeight="1">
      <c r="A136" s="41">
        <v>2</v>
      </c>
      <c r="B136" s="45">
        <v>7</v>
      </c>
      <c r="C136" s="45"/>
      <c r="D136" s="52"/>
      <c r="E136" s="52"/>
      <c r="F136" s="69"/>
      <c r="G136" s="62" t="s">
        <v>102</v>
      </c>
      <c r="H136" s="197">
        <v>98</v>
      </c>
      <c r="I136" s="129">
        <f>SUM(I137+I142+I150)</f>
        <v>0</v>
      </c>
      <c r="J136" s="128">
        <f>SUM(J137+J142+J150)</f>
        <v>0</v>
      </c>
      <c r="K136" s="129">
        <f>SUM(K137+K142+K150)</f>
        <v>0</v>
      </c>
      <c r="L136" s="127">
        <f>SUM(L137+L142+L150)</f>
        <v>0</v>
      </c>
      <c r="M136" s="3"/>
      <c r="N136" s="3"/>
      <c r="O136" s="3"/>
      <c r="P136" s="3"/>
      <c r="Q136" s="3"/>
    </row>
    <row r="137" spans="1:17">
      <c r="A137" s="31">
        <v>2</v>
      </c>
      <c r="B137" s="30">
        <v>7</v>
      </c>
      <c r="C137" s="30">
        <v>1</v>
      </c>
      <c r="D137" s="47"/>
      <c r="E137" s="47"/>
      <c r="F137" s="40"/>
      <c r="G137" s="224" t="s">
        <v>103</v>
      </c>
      <c r="H137" s="197">
        <v>99</v>
      </c>
      <c r="I137" s="129">
        <f t="shared" ref="I137:L138" si="13">I138</f>
        <v>0</v>
      </c>
      <c r="J137" s="128">
        <f t="shared" si="13"/>
        <v>0</v>
      </c>
      <c r="K137" s="129">
        <f t="shared" si="13"/>
        <v>0</v>
      </c>
      <c r="L137" s="127">
        <f t="shared" si="13"/>
        <v>0</v>
      </c>
      <c r="M137" s="3"/>
      <c r="N137" s="3"/>
      <c r="O137" s="3"/>
      <c r="P137" s="3"/>
      <c r="Q137" s="3"/>
    </row>
    <row r="138" spans="1:17" ht="14.25" customHeight="1">
      <c r="A138" s="31">
        <v>2</v>
      </c>
      <c r="B138" s="30">
        <v>7</v>
      </c>
      <c r="C138" s="30">
        <v>1</v>
      </c>
      <c r="D138" s="47">
        <v>1</v>
      </c>
      <c r="E138" s="47"/>
      <c r="F138" s="40"/>
      <c r="G138" s="58" t="s">
        <v>103</v>
      </c>
      <c r="H138" s="197">
        <v>100</v>
      </c>
      <c r="I138" s="129">
        <f t="shared" si="13"/>
        <v>0</v>
      </c>
      <c r="J138" s="128">
        <f t="shared" si="13"/>
        <v>0</v>
      </c>
      <c r="K138" s="129">
        <f t="shared" si="13"/>
        <v>0</v>
      </c>
      <c r="L138" s="127">
        <f t="shared" si="13"/>
        <v>0</v>
      </c>
      <c r="M138" s="3"/>
      <c r="N138" s="3"/>
      <c r="O138" s="3"/>
      <c r="P138" s="3"/>
      <c r="Q138" s="3"/>
    </row>
    <row r="139" spans="1:17" ht="15.75" customHeight="1">
      <c r="A139" s="31">
        <v>2</v>
      </c>
      <c r="B139" s="30">
        <v>7</v>
      </c>
      <c r="C139" s="30">
        <v>1</v>
      </c>
      <c r="D139" s="47">
        <v>1</v>
      </c>
      <c r="E139" s="47">
        <v>1</v>
      </c>
      <c r="F139" s="40"/>
      <c r="G139" s="58" t="s">
        <v>103</v>
      </c>
      <c r="H139" s="197">
        <v>101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4.25" customHeight="1">
      <c r="A140" s="64">
        <v>2</v>
      </c>
      <c r="B140" s="46">
        <v>7</v>
      </c>
      <c r="C140" s="64">
        <v>1</v>
      </c>
      <c r="D140" s="30">
        <v>1</v>
      </c>
      <c r="E140" s="53">
        <v>1</v>
      </c>
      <c r="F140" s="33">
        <v>1</v>
      </c>
      <c r="G140" s="63" t="s">
        <v>104</v>
      </c>
      <c r="H140" s="197">
        <v>102</v>
      </c>
      <c r="I140" s="115"/>
      <c r="J140" s="115"/>
      <c r="K140" s="115"/>
      <c r="L140" s="115"/>
      <c r="M140" s="3"/>
      <c r="N140" s="3"/>
      <c r="O140" s="3"/>
      <c r="P140" s="3"/>
      <c r="Q140" s="3"/>
    </row>
    <row r="141" spans="1:17" ht="14.25" customHeight="1">
      <c r="A141" s="30">
        <v>2</v>
      </c>
      <c r="B141" s="30">
        <v>7</v>
      </c>
      <c r="C141" s="31">
        <v>1</v>
      </c>
      <c r="D141" s="30">
        <v>1</v>
      </c>
      <c r="E141" s="47">
        <v>1</v>
      </c>
      <c r="F141" s="40">
        <v>2</v>
      </c>
      <c r="G141" s="58" t="s">
        <v>105</v>
      </c>
      <c r="H141" s="197">
        <v>103</v>
      </c>
      <c r="I141" s="133"/>
      <c r="J141" s="116"/>
      <c r="K141" s="116"/>
      <c r="L141" s="116"/>
      <c r="M141" s="3"/>
      <c r="N141" s="3"/>
      <c r="O141" s="3"/>
      <c r="P141" s="3"/>
      <c r="Q141" s="3"/>
    </row>
    <row r="142" spans="1:17" ht="25.5">
      <c r="A142" s="34">
        <v>2</v>
      </c>
      <c r="B142" s="43">
        <v>7</v>
      </c>
      <c r="C142" s="34">
        <v>2</v>
      </c>
      <c r="D142" s="43"/>
      <c r="E142" s="50"/>
      <c r="F142" s="70"/>
      <c r="G142" s="227" t="s">
        <v>47</v>
      </c>
      <c r="H142" s="197">
        <v>104</v>
      </c>
      <c r="I142" s="153">
        <f t="shared" ref="I142:L143" si="14">I143</f>
        <v>0</v>
      </c>
      <c r="J142" s="152">
        <f t="shared" si="14"/>
        <v>0</v>
      </c>
      <c r="K142" s="153">
        <f t="shared" si="14"/>
        <v>0</v>
      </c>
      <c r="L142" s="148">
        <f t="shared" si="14"/>
        <v>0</v>
      </c>
      <c r="M142" s="3"/>
      <c r="N142" s="3"/>
      <c r="O142" s="3"/>
      <c r="P142" s="3"/>
      <c r="Q142" s="3"/>
    </row>
    <row r="143" spans="1:17" ht="25.5">
      <c r="A143" s="31">
        <v>2</v>
      </c>
      <c r="B143" s="30">
        <v>7</v>
      </c>
      <c r="C143" s="31">
        <v>2</v>
      </c>
      <c r="D143" s="30">
        <v>1</v>
      </c>
      <c r="E143" s="47"/>
      <c r="F143" s="40"/>
      <c r="G143" s="58" t="s">
        <v>47</v>
      </c>
      <c r="H143" s="197">
        <v>105</v>
      </c>
      <c r="I143" s="129">
        <f>I144</f>
        <v>0</v>
      </c>
      <c r="J143" s="128">
        <f t="shared" si="14"/>
        <v>0</v>
      </c>
      <c r="K143" s="129">
        <f t="shared" si="14"/>
        <v>0</v>
      </c>
      <c r="L143" s="127">
        <f t="shared" si="14"/>
        <v>0</v>
      </c>
      <c r="M143" s="3"/>
      <c r="N143" s="3"/>
      <c r="O143" s="3"/>
      <c r="P143" s="3"/>
      <c r="Q143" s="3"/>
    </row>
    <row r="144" spans="1:17" ht="25.5">
      <c r="A144" s="31">
        <v>2</v>
      </c>
      <c r="B144" s="30">
        <v>7</v>
      </c>
      <c r="C144" s="31">
        <v>2</v>
      </c>
      <c r="D144" s="30">
        <v>1</v>
      </c>
      <c r="E144" s="47">
        <v>1</v>
      </c>
      <c r="F144" s="40"/>
      <c r="G144" s="58" t="s">
        <v>47</v>
      </c>
      <c r="H144" s="197">
        <v>106</v>
      </c>
      <c r="I144" s="129">
        <f>SUM(I145:I146)</f>
        <v>0</v>
      </c>
      <c r="J144" s="128">
        <f>SUM(J145:J146)</f>
        <v>0</v>
      </c>
      <c r="K144" s="129">
        <f>SUM(K145:K146)</f>
        <v>0</v>
      </c>
      <c r="L144" s="127">
        <f>SUM(L145:L146)</f>
        <v>0</v>
      </c>
      <c r="M144" s="3"/>
      <c r="N144" s="3"/>
      <c r="O144" s="3"/>
      <c r="P144" s="3"/>
      <c r="Q144" s="3"/>
    </row>
    <row r="145" spans="1:17" ht="12" customHeight="1">
      <c r="A145" s="31">
        <v>2</v>
      </c>
      <c r="B145" s="30">
        <v>7</v>
      </c>
      <c r="C145" s="31">
        <v>2</v>
      </c>
      <c r="D145" s="30">
        <v>1</v>
      </c>
      <c r="E145" s="47">
        <v>1</v>
      </c>
      <c r="F145" s="40">
        <v>1</v>
      </c>
      <c r="G145" s="58" t="s">
        <v>106</v>
      </c>
      <c r="H145" s="197">
        <v>107</v>
      </c>
      <c r="I145" s="133"/>
      <c r="J145" s="116"/>
      <c r="K145" s="116"/>
      <c r="L145" s="116"/>
      <c r="M145" s="3"/>
      <c r="N145" s="3"/>
      <c r="O145" s="3"/>
      <c r="P145" s="3"/>
      <c r="Q145" s="3"/>
    </row>
    <row r="146" spans="1:17" ht="15" customHeight="1">
      <c r="A146" s="31">
        <v>2</v>
      </c>
      <c r="B146" s="30">
        <v>7</v>
      </c>
      <c r="C146" s="31">
        <v>2</v>
      </c>
      <c r="D146" s="30">
        <v>1</v>
      </c>
      <c r="E146" s="47">
        <v>1</v>
      </c>
      <c r="F146" s="40">
        <v>2</v>
      </c>
      <c r="G146" s="58" t="s">
        <v>107</v>
      </c>
      <c r="H146" s="197">
        <v>108</v>
      </c>
      <c r="I146" s="116"/>
      <c r="J146" s="116"/>
      <c r="K146" s="116"/>
      <c r="L146" s="116"/>
      <c r="M146" s="3"/>
      <c r="N146" s="3"/>
      <c r="O146" s="3"/>
      <c r="P146" s="3"/>
      <c r="Q146" s="3"/>
    </row>
    <row r="147" spans="1:17" ht="15" customHeight="1">
      <c r="A147" s="41">
        <v>2</v>
      </c>
      <c r="B147" s="45">
        <v>7</v>
      </c>
      <c r="C147" s="41">
        <v>2</v>
      </c>
      <c r="D147" s="45">
        <v>2</v>
      </c>
      <c r="E147" s="52"/>
      <c r="F147" s="69"/>
      <c r="G147" s="62" t="s">
        <v>215</v>
      </c>
      <c r="H147" s="321">
        <v>109</v>
      </c>
      <c r="I147" s="116"/>
      <c r="J147" s="274"/>
      <c r="K147" s="116"/>
      <c r="L147" s="117"/>
      <c r="M147" s="3"/>
      <c r="N147" s="3"/>
      <c r="O147" s="3"/>
      <c r="P147" s="3"/>
      <c r="Q147" s="3"/>
    </row>
    <row r="148" spans="1:17" ht="15" customHeight="1">
      <c r="A148" s="41">
        <v>2</v>
      </c>
      <c r="B148" s="45">
        <v>7</v>
      </c>
      <c r="C148" s="41">
        <v>2</v>
      </c>
      <c r="D148" s="45">
        <v>2</v>
      </c>
      <c r="E148" s="52">
        <v>1</v>
      </c>
      <c r="F148" s="69"/>
      <c r="G148" s="62" t="s">
        <v>215</v>
      </c>
      <c r="H148" s="321">
        <v>110</v>
      </c>
      <c r="I148" s="116"/>
      <c r="J148" s="274"/>
      <c r="K148" s="116"/>
      <c r="L148" s="117"/>
      <c r="M148" s="3"/>
      <c r="N148" s="3"/>
      <c r="O148" s="3"/>
      <c r="P148" s="3"/>
      <c r="Q148" s="3"/>
    </row>
    <row r="149" spans="1:17" ht="15" customHeight="1">
      <c r="A149" s="41">
        <v>2</v>
      </c>
      <c r="B149" s="45">
        <v>7</v>
      </c>
      <c r="C149" s="41">
        <v>2</v>
      </c>
      <c r="D149" s="45">
        <v>2</v>
      </c>
      <c r="E149" s="52">
        <v>1</v>
      </c>
      <c r="F149" s="69">
        <v>1</v>
      </c>
      <c r="G149" s="62" t="s">
        <v>215</v>
      </c>
      <c r="H149" s="321">
        <v>111</v>
      </c>
      <c r="I149" s="116"/>
      <c r="J149" s="274"/>
      <c r="K149" s="116"/>
      <c r="L149" s="117"/>
      <c r="M149" s="3"/>
      <c r="N149" s="3"/>
      <c r="O149" s="3"/>
      <c r="P149" s="3"/>
      <c r="Q149" s="3"/>
    </row>
    <row r="150" spans="1:17" ht="22.5">
      <c r="A150" s="31">
        <v>2</v>
      </c>
      <c r="B150" s="30">
        <v>7</v>
      </c>
      <c r="C150" s="31">
        <v>3</v>
      </c>
      <c r="D150" s="30"/>
      <c r="E150" s="47"/>
      <c r="F150" s="40"/>
      <c r="G150" s="224" t="s">
        <v>108</v>
      </c>
      <c r="H150" s="322" t="s">
        <v>373</v>
      </c>
      <c r="I150" s="129">
        <f>I151</f>
        <v>0</v>
      </c>
      <c r="J150" s="128">
        <f t="shared" ref="J150:L151" si="15">J151</f>
        <v>0</v>
      </c>
      <c r="K150" s="129">
        <f t="shared" si="15"/>
        <v>0</v>
      </c>
      <c r="L150" s="127">
        <f t="shared" si="15"/>
        <v>0</v>
      </c>
      <c r="M150" s="3"/>
      <c r="N150" s="3"/>
      <c r="O150" s="3"/>
      <c r="P150" s="3"/>
      <c r="Q150" s="3"/>
    </row>
    <row r="151" spans="1:17" ht="22.5">
      <c r="A151" s="34">
        <v>2</v>
      </c>
      <c r="B151" s="65">
        <v>7</v>
      </c>
      <c r="C151" s="74">
        <v>3</v>
      </c>
      <c r="D151" s="65">
        <v>1</v>
      </c>
      <c r="E151" s="66"/>
      <c r="F151" s="71"/>
      <c r="G151" s="67" t="s">
        <v>108</v>
      </c>
      <c r="H151" s="322" t="s">
        <v>374</v>
      </c>
      <c r="I151" s="151">
        <f>I152</f>
        <v>0</v>
      </c>
      <c r="J151" s="150">
        <f t="shared" si="15"/>
        <v>0</v>
      </c>
      <c r="K151" s="151">
        <f t="shared" si="15"/>
        <v>0</v>
      </c>
      <c r="L151" s="149">
        <f t="shared" si="15"/>
        <v>0</v>
      </c>
      <c r="M151" s="3"/>
      <c r="N151" s="3"/>
      <c r="O151" s="3"/>
      <c r="P151" s="3"/>
      <c r="Q151" s="3"/>
    </row>
    <row r="152" spans="1:17" ht="21.75">
      <c r="A152" s="31">
        <v>2</v>
      </c>
      <c r="B152" s="30">
        <v>7</v>
      </c>
      <c r="C152" s="31">
        <v>3</v>
      </c>
      <c r="D152" s="30">
        <v>1</v>
      </c>
      <c r="E152" s="47">
        <v>1</v>
      </c>
      <c r="F152" s="40"/>
      <c r="G152" s="58" t="s">
        <v>108</v>
      </c>
      <c r="H152" s="322" t="s">
        <v>375</v>
      </c>
      <c r="I152" s="129">
        <f>SUM(I153:I154)</f>
        <v>0</v>
      </c>
      <c r="J152" s="128">
        <f>SUM(J153:J154)</f>
        <v>0</v>
      </c>
      <c r="K152" s="129">
        <f>SUM(K153:K154)</f>
        <v>0</v>
      </c>
      <c r="L152" s="127">
        <f>SUM(L153:L154)</f>
        <v>0</v>
      </c>
      <c r="M152" s="3"/>
      <c r="N152" s="3"/>
      <c r="O152" s="3"/>
      <c r="P152" s="3"/>
      <c r="Q152" s="3"/>
    </row>
    <row r="153" spans="1:17" ht="21.75">
      <c r="A153" s="64">
        <v>2</v>
      </c>
      <c r="B153" s="46">
        <v>7</v>
      </c>
      <c r="C153" s="64">
        <v>3</v>
      </c>
      <c r="D153" s="46">
        <v>1</v>
      </c>
      <c r="E153" s="53">
        <v>1</v>
      </c>
      <c r="F153" s="33">
        <v>1</v>
      </c>
      <c r="G153" s="63" t="s">
        <v>109</v>
      </c>
      <c r="H153" s="322" t="s">
        <v>376</v>
      </c>
      <c r="I153" s="134"/>
      <c r="J153" s="115"/>
      <c r="K153" s="115"/>
      <c r="L153" s="115"/>
      <c r="M153" s="3"/>
      <c r="N153" s="3"/>
      <c r="O153" s="3"/>
      <c r="P153" s="3"/>
      <c r="Q153" s="3"/>
    </row>
    <row r="154" spans="1:17" ht="24.75" customHeight="1">
      <c r="A154" s="31">
        <v>2</v>
      </c>
      <c r="B154" s="30">
        <v>7</v>
      </c>
      <c r="C154" s="31">
        <v>3</v>
      </c>
      <c r="D154" s="30">
        <v>1</v>
      </c>
      <c r="E154" s="47">
        <v>1</v>
      </c>
      <c r="F154" s="40">
        <v>2</v>
      </c>
      <c r="G154" s="58" t="s">
        <v>110</v>
      </c>
      <c r="H154" s="322" t="s">
        <v>377</v>
      </c>
      <c r="I154" s="116"/>
      <c r="J154" s="117"/>
      <c r="K154" s="117"/>
      <c r="L154" s="117"/>
      <c r="M154" s="3"/>
      <c r="N154" s="3"/>
      <c r="O154" s="3"/>
      <c r="P154" s="3"/>
      <c r="Q154" s="3"/>
    </row>
    <row r="155" spans="1:17" ht="24" customHeight="1">
      <c r="A155" s="41">
        <v>2</v>
      </c>
      <c r="B155" s="41">
        <v>8</v>
      </c>
      <c r="C155" s="45"/>
      <c r="D155" s="75"/>
      <c r="E155" s="73"/>
      <c r="F155" s="72"/>
      <c r="G155" s="68" t="s">
        <v>48</v>
      </c>
      <c r="H155" s="322" t="s">
        <v>378</v>
      </c>
      <c r="I155" s="125">
        <f>I156</f>
        <v>0</v>
      </c>
      <c r="J155" s="124">
        <f>J156</f>
        <v>0</v>
      </c>
      <c r="K155" s="125">
        <f>K156</f>
        <v>0</v>
      </c>
      <c r="L155" s="123">
        <f>L156</f>
        <v>0</v>
      </c>
      <c r="M155" s="3"/>
      <c r="N155" s="3"/>
      <c r="O155" s="3"/>
      <c r="P155" s="3"/>
      <c r="Q155" s="3"/>
    </row>
    <row r="156" spans="1:17" ht="23.25" customHeight="1">
      <c r="A156" s="34">
        <v>2</v>
      </c>
      <c r="B156" s="34">
        <v>8</v>
      </c>
      <c r="C156" s="34">
        <v>1</v>
      </c>
      <c r="D156" s="43"/>
      <c r="E156" s="50"/>
      <c r="F156" s="70"/>
      <c r="G156" s="223" t="s">
        <v>48</v>
      </c>
      <c r="H156" s="322" t="s">
        <v>379</v>
      </c>
      <c r="I156" s="125">
        <f>I157+I162</f>
        <v>0</v>
      </c>
      <c r="J156" s="124">
        <f>J157+J162</f>
        <v>0</v>
      </c>
      <c r="K156" s="125">
        <f>K157+K162</f>
        <v>0</v>
      </c>
      <c r="L156" s="123">
        <f>L157+L162</f>
        <v>0</v>
      </c>
      <c r="M156" s="3"/>
      <c r="N156" s="3"/>
      <c r="O156" s="3"/>
      <c r="P156" s="3"/>
      <c r="Q156" s="3"/>
    </row>
    <row r="157" spans="1:17" ht="21" customHeight="1">
      <c r="A157" s="31">
        <v>2</v>
      </c>
      <c r="B157" s="30">
        <v>8</v>
      </c>
      <c r="C157" s="58">
        <v>1</v>
      </c>
      <c r="D157" s="30">
        <v>1</v>
      </c>
      <c r="E157" s="47"/>
      <c r="F157" s="40"/>
      <c r="G157" s="224" t="s">
        <v>216</v>
      </c>
      <c r="H157" s="322" t="s">
        <v>380</v>
      </c>
      <c r="I157" s="129">
        <f>I158</f>
        <v>0</v>
      </c>
      <c r="J157" s="128">
        <f>J158</f>
        <v>0</v>
      </c>
      <c r="K157" s="129">
        <f>K158</f>
        <v>0</v>
      </c>
      <c r="L157" s="127">
        <f>L158</f>
        <v>0</v>
      </c>
      <c r="M157" s="3"/>
      <c r="N157" s="3"/>
      <c r="O157" s="3"/>
      <c r="P157" s="3"/>
      <c r="Q157" s="3"/>
    </row>
    <row r="158" spans="1:17" ht="24.75" customHeight="1">
      <c r="A158" s="31">
        <v>2</v>
      </c>
      <c r="B158" s="30">
        <v>8</v>
      </c>
      <c r="C158" s="63">
        <v>1</v>
      </c>
      <c r="D158" s="46">
        <v>1</v>
      </c>
      <c r="E158" s="53">
        <v>1</v>
      </c>
      <c r="F158" s="33"/>
      <c r="G158" s="224" t="s">
        <v>216</v>
      </c>
      <c r="H158" s="322" t="s">
        <v>381</v>
      </c>
      <c r="I158" s="125">
        <f>SUM(I159:I160)</f>
        <v>0</v>
      </c>
      <c r="J158" s="124">
        <f>SUM(J159:J160)</f>
        <v>0</v>
      </c>
      <c r="K158" s="125">
        <f>SUM(K159:K160)</f>
        <v>0</v>
      </c>
      <c r="L158" s="123">
        <f>SUM(L159:L160)</f>
        <v>0</v>
      </c>
      <c r="M158" s="3"/>
      <c r="N158" s="3"/>
      <c r="O158" s="3"/>
      <c r="P158" s="3"/>
      <c r="Q158" s="3"/>
    </row>
    <row r="159" spans="1:17" ht="20.25" customHeight="1">
      <c r="A159" s="30">
        <v>2</v>
      </c>
      <c r="B159" s="46">
        <v>8</v>
      </c>
      <c r="C159" s="58">
        <v>1</v>
      </c>
      <c r="D159" s="30">
        <v>1</v>
      </c>
      <c r="E159" s="47">
        <v>1</v>
      </c>
      <c r="F159" s="40">
        <v>1</v>
      </c>
      <c r="G159" s="58" t="s">
        <v>49</v>
      </c>
      <c r="H159" s="322" t="s">
        <v>382</v>
      </c>
      <c r="I159" s="116"/>
      <c r="J159" s="116"/>
      <c r="K159" s="116"/>
      <c r="L159" s="116"/>
      <c r="M159" s="3"/>
      <c r="N159" s="3"/>
      <c r="O159" s="3"/>
      <c r="P159" s="3"/>
      <c r="Q159" s="3"/>
    </row>
    <row r="160" spans="1:17" ht="25.5">
      <c r="A160" s="34">
        <v>2</v>
      </c>
      <c r="B160" s="65">
        <v>8</v>
      </c>
      <c r="C160" s="67">
        <v>1</v>
      </c>
      <c r="D160" s="65">
        <v>1</v>
      </c>
      <c r="E160" s="66">
        <v>1</v>
      </c>
      <c r="F160" s="71">
        <v>2</v>
      </c>
      <c r="G160" s="226" t="s">
        <v>217</v>
      </c>
      <c r="H160" s="322" t="s">
        <v>383</v>
      </c>
      <c r="I160" s="135"/>
      <c r="J160" s="122"/>
      <c r="K160" s="122"/>
      <c r="L160" s="122"/>
      <c r="M160" s="3"/>
      <c r="N160" s="3"/>
      <c r="O160" s="3"/>
      <c r="P160" s="3"/>
      <c r="Q160" s="3"/>
    </row>
    <row r="161" spans="1:17">
      <c r="A161" s="276">
        <v>2</v>
      </c>
      <c r="B161" s="277">
        <v>8</v>
      </c>
      <c r="C161" s="278">
        <v>1</v>
      </c>
      <c r="D161" s="277">
        <v>1</v>
      </c>
      <c r="E161" s="279">
        <v>1</v>
      </c>
      <c r="F161" s="280">
        <v>3</v>
      </c>
      <c r="G161" s="278" t="s">
        <v>218</v>
      </c>
      <c r="H161" s="321">
        <v>123</v>
      </c>
      <c r="I161" s="135"/>
      <c r="J161" s="275"/>
      <c r="K161" s="122"/>
      <c r="L161" s="121"/>
      <c r="M161" s="3"/>
      <c r="N161" s="3"/>
      <c r="O161" s="3"/>
      <c r="P161" s="3"/>
      <c r="Q161" s="3"/>
    </row>
    <row r="162" spans="1:17" ht="27.75" customHeight="1">
      <c r="A162" s="31">
        <v>2</v>
      </c>
      <c r="B162" s="30">
        <v>8</v>
      </c>
      <c r="C162" s="58">
        <v>1</v>
      </c>
      <c r="D162" s="30">
        <v>2</v>
      </c>
      <c r="E162" s="47"/>
      <c r="F162" s="40"/>
      <c r="G162" s="281" t="s">
        <v>219</v>
      </c>
      <c r="H162" s="197" t="s">
        <v>384</v>
      </c>
      <c r="I162" s="129">
        <f>I163</f>
        <v>0</v>
      </c>
      <c r="J162" s="128">
        <f t="shared" ref="J162:L163" si="16">J163</f>
        <v>0</v>
      </c>
      <c r="K162" s="129">
        <f t="shared" si="16"/>
        <v>0</v>
      </c>
      <c r="L162" s="127">
        <f t="shared" si="16"/>
        <v>0</v>
      </c>
      <c r="M162" s="3"/>
      <c r="N162" s="3"/>
      <c r="O162" s="3"/>
      <c r="P162" s="3"/>
      <c r="Q162" s="3"/>
    </row>
    <row r="163" spans="1:17" ht="25.5">
      <c r="A163" s="31">
        <v>2</v>
      </c>
      <c r="B163" s="30">
        <v>8</v>
      </c>
      <c r="C163" s="58">
        <v>1</v>
      </c>
      <c r="D163" s="30">
        <v>2</v>
      </c>
      <c r="E163" s="47">
        <v>1</v>
      </c>
      <c r="F163" s="40"/>
      <c r="G163" s="281" t="s">
        <v>220</v>
      </c>
      <c r="H163" s="197" t="s">
        <v>385</v>
      </c>
      <c r="I163" s="129">
        <f>I164</f>
        <v>0</v>
      </c>
      <c r="J163" s="128">
        <f t="shared" si="16"/>
        <v>0</v>
      </c>
      <c r="K163" s="129">
        <f t="shared" si="16"/>
        <v>0</v>
      </c>
      <c r="L163" s="127">
        <f t="shared" si="16"/>
        <v>0</v>
      </c>
      <c r="M163" s="3"/>
      <c r="N163" s="3"/>
      <c r="O163" s="3"/>
      <c r="P163" s="3"/>
      <c r="Q163" s="3"/>
    </row>
    <row r="164" spans="1:17" ht="25.5">
      <c r="A164" s="34">
        <v>2</v>
      </c>
      <c r="B164" s="43">
        <v>8</v>
      </c>
      <c r="C164" s="60">
        <v>1</v>
      </c>
      <c r="D164" s="43">
        <v>2</v>
      </c>
      <c r="E164" s="50">
        <v>1</v>
      </c>
      <c r="F164" s="70">
        <v>1</v>
      </c>
      <c r="G164" s="281" t="s">
        <v>220</v>
      </c>
      <c r="H164" s="197" t="s">
        <v>386</v>
      </c>
      <c r="I164" s="136"/>
      <c r="J164" s="117"/>
      <c r="K164" s="117"/>
      <c r="L164" s="117"/>
      <c r="M164" s="3"/>
      <c r="N164" s="3"/>
      <c r="O164" s="3"/>
      <c r="P164" s="3"/>
      <c r="Q164" s="3"/>
    </row>
    <row r="165" spans="1:17" ht="39.75" customHeight="1">
      <c r="A165" s="41">
        <v>2</v>
      </c>
      <c r="B165" s="45">
        <v>9</v>
      </c>
      <c r="C165" s="62"/>
      <c r="D165" s="45"/>
      <c r="E165" s="52"/>
      <c r="F165" s="69"/>
      <c r="G165" s="62" t="s">
        <v>155</v>
      </c>
      <c r="H165" s="197" t="s">
        <v>387</v>
      </c>
      <c r="I165" s="129">
        <f>I166+I170</f>
        <v>0</v>
      </c>
      <c r="J165" s="128">
        <f>J166+J170</f>
        <v>0</v>
      </c>
      <c r="K165" s="129">
        <f>K166+K170</f>
        <v>0</v>
      </c>
      <c r="L165" s="127">
        <f>L166+L170</f>
        <v>0</v>
      </c>
      <c r="M165" s="3"/>
      <c r="N165" s="3"/>
      <c r="O165" s="3"/>
      <c r="P165" s="3"/>
      <c r="Q165" s="3"/>
    </row>
    <row r="166" spans="1:17" s="11" customFormat="1" ht="39" customHeight="1">
      <c r="A166" s="31">
        <v>2</v>
      </c>
      <c r="B166" s="30">
        <v>9</v>
      </c>
      <c r="C166" s="58">
        <v>1</v>
      </c>
      <c r="D166" s="30"/>
      <c r="E166" s="47"/>
      <c r="F166" s="40"/>
      <c r="G166" s="224" t="s">
        <v>156</v>
      </c>
      <c r="H166" s="197" t="s">
        <v>388</v>
      </c>
      <c r="I166" s="129">
        <f>I167</f>
        <v>0</v>
      </c>
      <c r="J166" s="128">
        <f t="shared" ref="J166:L168" si="17">J167</f>
        <v>0</v>
      </c>
      <c r="K166" s="129">
        <f t="shared" si="17"/>
        <v>0</v>
      </c>
      <c r="L166" s="127">
        <f t="shared" si="17"/>
        <v>0</v>
      </c>
      <c r="M166" s="61"/>
      <c r="N166" s="61"/>
      <c r="O166" s="61"/>
      <c r="P166" s="61"/>
      <c r="Q166" s="61"/>
    </row>
    <row r="167" spans="1:17" ht="42.75" customHeight="1">
      <c r="A167" s="64">
        <v>2</v>
      </c>
      <c r="B167" s="46">
        <v>9</v>
      </c>
      <c r="C167" s="63">
        <v>1</v>
      </c>
      <c r="D167" s="46">
        <v>1</v>
      </c>
      <c r="E167" s="53"/>
      <c r="F167" s="33"/>
      <c r="G167" s="63" t="s">
        <v>221</v>
      </c>
      <c r="H167" s="197" t="s">
        <v>389</v>
      </c>
      <c r="I167" s="125">
        <f>I168</f>
        <v>0</v>
      </c>
      <c r="J167" s="124">
        <f t="shared" si="17"/>
        <v>0</v>
      </c>
      <c r="K167" s="125">
        <f t="shared" si="17"/>
        <v>0</v>
      </c>
      <c r="L167" s="123">
        <f t="shared" si="17"/>
        <v>0</v>
      </c>
      <c r="M167" s="3"/>
      <c r="N167" s="3"/>
      <c r="O167" s="3"/>
      <c r="P167" s="3"/>
      <c r="Q167" s="3"/>
    </row>
    <row r="168" spans="1:17" ht="38.25" customHeight="1">
      <c r="A168" s="31">
        <v>2</v>
      </c>
      <c r="B168" s="30">
        <v>9</v>
      </c>
      <c r="C168" s="31">
        <v>1</v>
      </c>
      <c r="D168" s="30">
        <v>1</v>
      </c>
      <c r="E168" s="47">
        <v>1</v>
      </c>
      <c r="F168" s="40"/>
      <c r="G168" s="63" t="s">
        <v>221</v>
      </c>
      <c r="H168" s="197" t="s">
        <v>390</v>
      </c>
      <c r="I168" s="129">
        <f>I169</f>
        <v>0</v>
      </c>
      <c r="J168" s="128">
        <f t="shared" si="17"/>
        <v>0</v>
      </c>
      <c r="K168" s="129">
        <f t="shared" si="17"/>
        <v>0</v>
      </c>
      <c r="L168" s="127">
        <f t="shared" si="17"/>
        <v>0</v>
      </c>
      <c r="M168" s="3"/>
      <c r="N168" s="3"/>
      <c r="O168" s="3"/>
      <c r="P168" s="3"/>
      <c r="Q168" s="3"/>
    </row>
    <row r="169" spans="1:17" ht="38.25" customHeight="1">
      <c r="A169" s="64">
        <v>2</v>
      </c>
      <c r="B169" s="46">
        <v>9</v>
      </c>
      <c r="C169" s="46">
        <v>1</v>
      </c>
      <c r="D169" s="46">
        <v>1</v>
      </c>
      <c r="E169" s="53">
        <v>1</v>
      </c>
      <c r="F169" s="33">
        <v>1</v>
      </c>
      <c r="G169" s="63" t="s">
        <v>221</v>
      </c>
      <c r="H169" s="197" t="s">
        <v>391</v>
      </c>
      <c r="I169" s="134"/>
      <c r="J169" s="115"/>
      <c r="K169" s="115"/>
      <c r="L169" s="115"/>
      <c r="M169" s="3"/>
      <c r="N169" s="3"/>
      <c r="O169" s="3"/>
      <c r="P169" s="3"/>
      <c r="Q169" s="3"/>
    </row>
    <row r="170" spans="1:17" ht="41.25" customHeight="1">
      <c r="A170" s="31">
        <v>2</v>
      </c>
      <c r="B170" s="30">
        <v>9</v>
      </c>
      <c r="C170" s="30">
        <v>2</v>
      </c>
      <c r="D170" s="30"/>
      <c r="E170" s="47"/>
      <c r="F170" s="40"/>
      <c r="G170" s="224" t="s">
        <v>222</v>
      </c>
      <c r="H170" s="197" t="s">
        <v>392</v>
      </c>
      <c r="I170" s="129">
        <f>SUM(I171+I176)</f>
        <v>0</v>
      </c>
      <c r="J170" s="128">
        <f>SUM(J171+J176)</f>
        <v>0</v>
      </c>
      <c r="K170" s="129">
        <f>SUM(K171+K176)</f>
        <v>0</v>
      </c>
      <c r="L170" s="127">
        <f>SUM(L171+L176)</f>
        <v>0</v>
      </c>
      <c r="M170" s="3"/>
      <c r="N170" s="3"/>
      <c r="O170" s="3"/>
      <c r="P170" s="3"/>
      <c r="Q170" s="3"/>
    </row>
    <row r="171" spans="1:17" ht="44.25" customHeight="1">
      <c r="A171" s="31">
        <v>2</v>
      </c>
      <c r="B171" s="30">
        <v>9</v>
      </c>
      <c r="C171" s="30">
        <v>2</v>
      </c>
      <c r="D171" s="46">
        <v>1</v>
      </c>
      <c r="E171" s="53"/>
      <c r="F171" s="33"/>
      <c r="G171" s="223" t="s">
        <v>223</v>
      </c>
      <c r="H171" s="197" t="s">
        <v>393</v>
      </c>
      <c r="I171" s="125">
        <f>I172</f>
        <v>0</v>
      </c>
      <c r="J171" s="124">
        <f>J172</f>
        <v>0</v>
      </c>
      <c r="K171" s="125">
        <f>K172</f>
        <v>0</v>
      </c>
      <c r="L171" s="123">
        <f>L172</f>
        <v>0</v>
      </c>
      <c r="M171" s="3"/>
      <c r="N171" s="3"/>
      <c r="O171" s="3"/>
      <c r="P171" s="3"/>
      <c r="Q171" s="3"/>
    </row>
    <row r="172" spans="1:17" ht="40.5" customHeight="1">
      <c r="A172" s="64">
        <v>2</v>
      </c>
      <c r="B172" s="46">
        <v>9</v>
      </c>
      <c r="C172" s="46">
        <v>2</v>
      </c>
      <c r="D172" s="30">
        <v>1</v>
      </c>
      <c r="E172" s="47">
        <v>1</v>
      </c>
      <c r="F172" s="40"/>
      <c r="G172" s="223" t="s">
        <v>223</v>
      </c>
      <c r="H172" s="197" t="s">
        <v>394</v>
      </c>
      <c r="I172" s="129">
        <f>SUM(I173:I175)</f>
        <v>0</v>
      </c>
      <c r="J172" s="128">
        <f>SUM(J173:J175)</f>
        <v>0</v>
      </c>
      <c r="K172" s="129">
        <f>SUM(K173:K175)</f>
        <v>0</v>
      </c>
      <c r="L172" s="127">
        <f>SUM(L173:L175)</f>
        <v>0</v>
      </c>
      <c r="M172" s="3"/>
      <c r="N172" s="3"/>
      <c r="O172" s="3"/>
      <c r="P172" s="3"/>
      <c r="Q172" s="3"/>
    </row>
    <row r="173" spans="1:17" ht="53.25" customHeight="1">
      <c r="A173" s="34">
        <v>2</v>
      </c>
      <c r="B173" s="65">
        <v>9</v>
      </c>
      <c r="C173" s="65">
        <v>2</v>
      </c>
      <c r="D173" s="65">
        <v>1</v>
      </c>
      <c r="E173" s="66">
        <v>1</v>
      </c>
      <c r="F173" s="71">
        <v>1</v>
      </c>
      <c r="G173" s="223" t="s">
        <v>224</v>
      </c>
      <c r="H173" s="197" t="s">
        <v>395</v>
      </c>
      <c r="I173" s="135"/>
      <c r="J173" s="126"/>
      <c r="K173" s="126"/>
      <c r="L173" s="126"/>
      <c r="M173" s="3"/>
      <c r="N173" s="3"/>
      <c r="O173" s="3"/>
      <c r="P173" s="3"/>
      <c r="Q173" s="3"/>
    </row>
    <row r="174" spans="1:17" ht="51.75" customHeight="1">
      <c r="A174" s="31">
        <v>2</v>
      </c>
      <c r="B174" s="30">
        <v>9</v>
      </c>
      <c r="C174" s="30">
        <v>2</v>
      </c>
      <c r="D174" s="30">
        <v>1</v>
      </c>
      <c r="E174" s="47">
        <v>1</v>
      </c>
      <c r="F174" s="40">
        <v>2</v>
      </c>
      <c r="G174" s="223" t="s">
        <v>225</v>
      </c>
      <c r="H174" s="197" t="s">
        <v>396</v>
      </c>
      <c r="I174" s="116"/>
      <c r="J174" s="131"/>
      <c r="K174" s="131"/>
      <c r="L174" s="131"/>
      <c r="M174" s="3"/>
      <c r="N174" s="3"/>
      <c r="O174" s="3"/>
      <c r="P174" s="3"/>
      <c r="Q174" s="3"/>
    </row>
    <row r="175" spans="1:17" ht="54.75" customHeight="1">
      <c r="A175" s="31">
        <v>2</v>
      </c>
      <c r="B175" s="30">
        <v>9</v>
      </c>
      <c r="C175" s="30">
        <v>2</v>
      </c>
      <c r="D175" s="30">
        <v>1</v>
      </c>
      <c r="E175" s="47">
        <v>1</v>
      </c>
      <c r="F175" s="40">
        <v>3</v>
      </c>
      <c r="G175" s="223" t="s">
        <v>226</v>
      </c>
      <c r="H175" s="197" t="s">
        <v>397</v>
      </c>
      <c r="I175" s="133"/>
      <c r="J175" s="116"/>
      <c r="K175" s="116"/>
      <c r="L175" s="116"/>
      <c r="M175" s="3"/>
      <c r="N175" s="3"/>
      <c r="O175" s="3"/>
      <c r="P175" s="3"/>
      <c r="Q175" s="3"/>
    </row>
    <row r="176" spans="1:17" ht="57" customHeight="1">
      <c r="A176" s="74">
        <v>2</v>
      </c>
      <c r="B176" s="65">
        <v>9</v>
      </c>
      <c r="C176" s="65">
        <v>2</v>
      </c>
      <c r="D176" s="65">
        <v>2</v>
      </c>
      <c r="E176" s="66"/>
      <c r="F176" s="71"/>
      <c r="G176" s="281" t="s">
        <v>227</v>
      </c>
      <c r="H176" s="197" t="s">
        <v>398</v>
      </c>
      <c r="I176" s="129">
        <f>I177</f>
        <v>0</v>
      </c>
      <c r="J176" s="128">
        <f>J177</f>
        <v>0</v>
      </c>
      <c r="K176" s="129">
        <f>K177</f>
        <v>0</v>
      </c>
      <c r="L176" s="127">
        <f>L177</f>
        <v>0</v>
      </c>
      <c r="M176" s="3"/>
      <c r="N176" s="3"/>
      <c r="O176" s="3"/>
      <c r="P176" s="3"/>
      <c r="Q176" s="3"/>
    </row>
    <row r="177" spans="1:17" ht="43.5" customHeight="1">
      <c r="A177" s="31">
        <v>2</v>
      </c>
      <c r="B177" s="30">
        <v>9</v>
      </c>
      <c r="C177" s="30">
        <v>2</v>
      </c>
      <c r="D177" s="30">
        <v>2</v>
      </c>
      <c r="E177" s="47">
        <v>1</v>
      </c>
      <c r="F177" s="40"/>
      <c r="G177" s="223" t="s">
        <v>228</v>
      </c>
      <c r="H177" s="197" t="s">
        <v>399</v>
      </c>
      <c r="I177" s="125">
        <f>SUM(I178:I181)-I179</f>
        <v>0</v>
      </c>
      <c r="J177" s="124">
        <f>SUM(J178:J181)-J179</f>
        <v>0</v>
      </c>
      <c r="K177" s="125">
        <f>SUM(K178:K181)-K179</f>
        <v>0</v>
      </c>
      <c r="L177" s="123">
        <f>SUM(L178:L181)-L179</f>
        <v>0</v>
      </c>
      <c r="M177" s="3"/>
      <c r="N177" s="3"/>
      <c r="O177" s="3"/>
      <c r="P177" s="3"/>
      <c r="Q177" s="3"/>
    </row>
    <row r="178" spans="1:17" ht="54.75" customHeight="1">
      <c r="A178" s="31">
        <v>2</v>
      </c>
      <c r="B178" s="30">
        <v>9</v>
      </c>
      <c r="C178" s="30">
        <v>2</v>
      </c>
      <c r="D178" s="30">
        <v>2</v>
      </c>
      <c r="E178" s="30">
        <v>1</v>
      </c>
      <c r="F178" s="40">
        <v>1</v>
      </c>
      <c r="G178" s="282" t="s">
        <v>229</v>
      </c>
      <c r="H178" s="197" t="s">
        <v>400</v>
      </c>
      <c r="I178" s="133"/>
      <c r="J178" s="126"/>
      <c r="K178" s="126"/>
      <c r="L178" s="126"/>
      <c r="M178" s="3"/>
      <c r="N178" s="3"/>
      <c r="O178" s="3"/>
      <c r="P178" s="3"/>
      <c r="Q178" s="3"/>
    </row>
    <row r="179" spans="1:17" ht="12" customHeight="1">
      <c r="A179" s="404">
        <v>1</v>
      </c>
      <c r="B179" s="395"/>
      <c r="C179" s="395"/>
      <c r="D179" s="395"/>
      <c r="E179" s="395"/>
      <c r="F179" s="396"/>
      <c r="G179" s="207">
        <v>2</v>
      </c>
      <c r="H179" s="207">
        <v>3</v>
      </c>
      <c r="I179" s="208">
        <v>4</v>
      </c>
      <c r="J179" s="219">
        <v>5</v>
      </c>
      <c r="K179" s="219">
        <v>6</v>
      </c>
      <c r="L179" s="219">
        <v>7</v>
      </c>
      <c r="M179" s="3"/>
      <c r="N179" s="3"/>
      <c r="O179" s="3"/>
      <c r="P179" s="3"/>
      <c r="Q179" s="3"/>
    </row>
    <row r="180" spans="1:17" ht="54" customHeight="1">
      <c r="A180" s="44">
        <v>2</v>
      </c>
      <c r="B180" s="61">
        <v>9</v>
      </c>
      <c r="C180" s="44">
        <v>2</v>
      </c>
      <c r="D180" s="51">
        <v>2</v>
      </c>
      <c r="E180" s="51">
        <v>1</v>
      </c>
      <c r="F180" s="103">
        <v>2</v>
      </c>
      <c r="G180" s="283" t="s">
        <v>230</v>
      </c>
      <c r="H180" s="323" t="s">
        <v>401</v>
      </c>
      <c r="I180" s="126"/>
      <c r="J180" s="117"/>
      <c r="K180" s="117"/>
      <c r="L180" s="117"/>
      <c r="M180" s="3"/>
      <c r="N180" s="3"/>
      <c r="O180" s="3"/>
      <c r="P180" s="3"/>
      <c r="Q180" s="3"/>
    </row>
    <row r="181" spans="1:17" ht="54" customHeight="1">
      <c r="A181" s="42">
        <v>2</v>
      </c>
      <c r="B181" s="76">
        <v>9</v>
      </c>
      <c r="C181" s="91">
        <v>2</v>
      </c>
      <c r="D181" s="77">
        <v>2</v>
      </c>
      <c r="E181" s="77">
        <v>1</v>
      </c>
      <c r="F181" s="87">
        <v>3</v>
      </c>
      <c r="G181" s="284" t="s">
        <v>231</v>
      </c>
      <c r="H181" s="200" t="s">
        <v>402</v>
      </c>
      <c r="I181" s="131"/>
      <c r="J181" s="131"/>
      <c r="K181" s="131"/>
      <c r="L181" s="131"/>
      <c r="M181" s="3"/>
      <c r="N181" s="3"/>
      <c r="O181" s="3"/>
      <c r="P181" s="3"/>
      <c r="Q181" s="3"/>
    </row>
    <row r="182" spans="1:17" ht="58.5" customHeight="1">
      <c r="A182" s="79">
        <v>3</v>
      </c>
      <c r="B182" s="78"/>
      <c r="C182" s="79"/>
      <c r="D182" s="90"/>
      <c r="E182" s="90"/>
      <c r="F182" s="88"/>
      <c r="G182" s="146" t="s">
        <v>54</v>
      </c>
      <c r="H182" s="323" t="s">
        <v>403</v>
      </c>
      <c r="I182" s="110">
        <f>SUM(I183+I238+I311)</f>
        <v>0</v>
      </c>
      <c r="J182" s="138">
        <f>SUM(J183+J238+J311)</f>
        <v>0</v>
      </c>
      <c r="K182" s="111">
        <f>SUM(K183+K238+K311)</f>
        <v>0</v>
      </c>
      <c r="L182" s="110">
        <f>SUM(L183+L238+L311)</f>
        <v>0</v>
      </c>
      <c r="M182" s="3"/>
      <c r="N182" s="3"/>
      <c r="O182" s="3"/>
      <c r="P182" s="3"/>
      <c r="Q182" s="3"/>
    </row>
    <row r="183" spans="1:17" ht="34.5" customHeight="1">
      <c r="A183" s="41">
        <v>3</v>
      </c>
      <c r="B183" s="45">
        <v>1</v>
      </c>
      <c r="C183" s="75"/>
      <c r="D183" s="73"/>
      <c r="E183" s="73"/>
      <c r="F183" s="72"/>
      <c r="G183" s="147" t="s">
        <v>55</v>
      </c>
      <c r="H183" s="200" t="s">
        <v>404</v>
      </c>
      <c r="I183" s="127">
        <f>SUM(I184+I206+I214+I228+I232)</f>
        <v>0</v>
      </c>
      <c r="J183" s="123">
        <f>SUM(J184+J206+J214+J228+J232)</f>
        <v>0</v>
      </c>
      <c r="K183" s="123">
        <f>SUM(K184+K206+K214+K228+K232)</f>
        <v>0</v>
      </c>
      <c r="L183" s="123">
        <f>SUM(L184+L206+L214+L228+L232)</f>
        <v>0</v>
      </c>
      <c r="M183" s="3"/>
      <c r="N183" s="3"/>
      <c r="O183" s="3"/>
      <c r="P183" s="3"/>
      <c r="Q183" s="3"/>
    </row>
    <row r="184" spans="1:17" ht="30.75" customHeight="1">
      <c r="A184" s="46">
        <v>3</v>
      </c>
      <c r="B184" s="63">
        <v>1</v>
      </c>
      <c r="C184" s="46">
        <v>1</v>
      </c>
      <c r="D184" s="53"/>
      <c r="E184" s="53"/>
      <c r="F184" s="83"/>
      <c r="G184" s="228" t="s">
        <v>56</v>
      </c>
      <c r="H184" s="323" t="s">
        <v>405</v>
      </c>
      <c r="I184" s="123">
        <f>SUM(I185+I188+I193+I198+I203)</f>
        <v>0</v>
      </c>
      <c r="J184" s="128">
        <f>SUM(J185+J188+J193+J198+J203)</f>
        <v>0</v>
      </c>
      <c r="K184" s="129">
        <f>SUM(K185+K188+K193+K198+K203)</f>
        <v>0</v>
      </c>
      <c r="L184" s="127">
        <f>SUM(L185+L188+L193+L198+L203)</f>
        <v>0</v>
      </c>
      <c r="M184" s="3"/>
      <c r="N184" s="3"/>
      <c r="O184" s="3"/>
      <c r="P184" s="3"/>
      <c r="Q184" s="3"/>
    </row>
    <row r="185" spans="1:17" ht="21.75" customHeight="1">
      <c r="A185" s="30">
        <v>3</v>
      </c>
      <c r="B185" s="58">
        <v>1</v>
      </c>
      <c r="C185" s="30">
        <v>1</v>
      </c>
      <c r="D185" s="47">
        <v>1</v>
      </c>
      <c r="E185" s="47"/>
      <c r="F185" s="89"/>
      <c r="G185" s="30" t="s">
        <v>232</v>
      </c>
      <c r="H185" s="200" t="s">
        <v>406</v>
      </c>
      <c r="I185" s="127">
        <f t="shared" ref="I185:L186" si="18">I186</f>
        <v>0</v>
      </c>
      <c r="J185" s="124">
        <f t="shared" si="18"/>
        <v>0</v>
      </c>
      <c r="K185" s="125">
        <f t="shared" si="18"/>
        <v>0</v>
      </c>
      <c r="L185" s="123">
        <f t="shared" si="18"/>
        <v>0</v>
      </c>
      <c r="M185" s="3"/>
      <c r="N185" s="3"/>
      <c r="O185" s="3"/>
      <c r="P185" s="3"/>
      <c r="Q185" s="3"/>
    </row>
    <row r="186" spans="1:17" ht="23.25" customHeight="1">
      <c r="A186" s="30">
        <v>3</v>
      </c>
      <c r="B186" s="58">
        <v>1</v>
      </c>
      <c r="C186" s="30">
        <v>1</v>
      </c>
      <c r="D186" s="47">
        <v>1</v>
      </c>
      <c r="E186" s="47">
        <v>1</v>
      </c>
      <c r="F186" s="29"/>
      <c r="G186" s="30" t="s">
        <v>232</v>
      </c>
      <c r="H186" s="323" t="s">
        <v>407</v>
      </c>
      <c r="I186" s="123">
        <f t="shared" si="18"/>
        <v>0</v>
      </c>
      <c r="J186" s="127">
        <f t="shared" si="18"/>
        <v>0</v>
      </c>
      <c r="K186" s="127">
        <f t="shared" si="18"/>
        <v>0</v>
      </c>
      <c r="L186" s="127">
        <f t="shared" si="18"/>
        <v>0</v>
      </c>
      <c r="M186" s="3"/>
      <c r="N186" s="3"/>
      <c r="O186" s="3"/>
      <c r="P186" s="3"/>
      <c r="Q186" s="3"/>
    </row>
    <row r="187" spans="1:17" ht="21.75" customHeight="1">
      <c r="A187" s="30">
        <v>3</v>
      </c>
      <c r="B187" s="58">
        <v>1</v>
      </c>
      <c r="C187" s="30">
        <v>1</v>
      </c>
      <c r="D187" s="47">
        <v>1</v>
      </c>
      <c r="E187" s="47">
        <v>1</v>
      </c>
      <c r="F187" s="29">
        <v>1</v>
      </c>
      <c r="G187" s="30" t="s">
        <v>232</v>
      </c>
      <c r="H187" s="200" t="s">
        <v>408</v>
      </c>
      <c r="I187" s="120"/>
      <c r="J187" s="117"/>
      <c r="K187" s="117"/>
      <c r="L187" s="117"/>
      <c r="M187" s="3"/>
      <c r="N187" s="3"/>
      <c r="O187" s="3"/>
      <c r="P187" s="3"/>
      <c r="Q187" s="3"/>
    </row>
    <row r="188" spans="1:17" ht="25.5" customHeight="1">
      <c r="A188" s="46">
        <v>3</v>
      </c>
      <c r="B188" s="53">
        <v>1</v>
      </c>
      <c r="C188" s="53">
        <v>1</v>
      </c>
      <c r="D188" s="53">
        <v>2</v>
      </c>
      <c r="E188" s="53"/>
      <c r="F188" s="33"/>
      <c r="G188" s="63" t="s">
        <v>233</v>
      </c>
      <c r="H188" s="323" t="s">
        <v>409</v>
      </c>
      <c r="I188" s="123">
        <f>I189</f>
        <v>0</v>
      </c>
      <c r="J188" s="124">
        <f>J189</f>
        <v>0</v>
      </c>
      <c r="K188" s="125">
        <f>K189</f>
        <v>0</v>
      </c>
      <c r="L188" s="123">
        <f>L189</f>
        <v>0</v>
      </c>
      <c r="M188" s="3"/>
      <c r="N188" s="3"/>
      <c r="O188" s="3"/>
      <c r="P188" s="3"/>
      <c r="Q188" s="3"/>
    </row>
    <row r="189" spans="1:17" ht="24" customHeight="1">
      <c r="A189" s="30">
        <v>3</v>
      </c>
      <c r="B189" s="47">
        <v>1</v>
      </c>
      <c r="C189" s="47">
        <v>1</v>
      </c>
      <c r="D189" s="47">
        <v>2</v>
      </c>
      <c r="E189" s="47">
        <v>1</v>
      </c>
      <c r="F189" s="40"/>
      <c r="G189" s="63" t="s">
        <v>233</v>
      </c>
      <c r="H189" s="200" t="s">
        <v>410</v>
      </c>
      <c r="I189" s="127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23.25" customHeight="1">
      <c r="A190" s="46">
        <v>3</v>
      </c>
      <c r="B190" s="53">
        <v>1</v>
      </c>
      <c r="C190" s="53">
        <v>1</v>
      </c>
      <c r="D190" s="53">
        <v>2</v>
      </c>
      <c r="E190" s="53">
        <v>1</v>
      </c>
      <c r="F190" s="33">
        <v>1</v>
      </c>
      <c r="G190" s="63" t="s">
        <v>234</v>
      </c>
      <c r="H190" s="323" t="s">
        <v>411</v>
      </c>
      <c r="I190" s="126"/>
      <c r="J190" s="114"/>
      <c r="K190" s="114"/>
      <c r="L190" s="132"/>
      <c r="M190" s="3"/>
      <c r="N190" s="3"/>
      <c r="O190" s="3"/>
      <c r="P190" s="3"/>
      <c r="Q190" s="3"/>
    </row>
    <row r="191" spans="1:17" ht="25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>
        <v>2</v>
      </c>
      <c r="G191" s="58" t="s">
        <v>235</v>
      </c>
      <c r="H191" s="200" t="s">
        <v>412</v>
      </c>
      <c r="I191" s="120"/>
      <c r="J191" s="117"/>
      <c r="K191" s="117"/>
      <c r="L191" s="117"/>
      <c r="M191" s="3"/>
      <c r="N191" s="3"/>
      <c r="O191" s="3"/>
      <c r="P191" s="3"/>
      <c r="Q191" s="3"/>
    </row>
    <row r="192" spans="1:17" ht="25.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3</v>
      </c>
      <c r="G192" s="223" t="s">
        <v>236</v>
      </c>
      <c r="H192" s="323" t="s">
        <v>413</v>
      </c>
      <c r="I192" s="126"/>
      <c r="J192" s="114"/>
      <c r="K192" s="114"/>
      <c r="L192" s="132"/>
      <c r="M192" s="3"/>
      <c r="N192" s="3"/>
      <c r="O192" s="3"/>
      <c r="P192" s="3"/>
      <c r="Q192" s="3"/>
    </row>
    <row r="193" spans="1:17" ht="21" customHeight="1">
      <c r="A193" s="30">
        <v>3</v>
      </c>
      <c r="B193" s="47">
        <v>1</v>
      </c>
      <c r="C193" s="47">
        <v>1</v>
      </c>
      <c r="D193" s="47">
        <v>3</v>
      </c>
      <c r="E193" s="47"/>
      <c r="F193" s="40"/>
      <c r="G193" s="58" t="s">
        <v>237</v>
      </c>
      <c r="H193" s="200" t="s">
        <v>414</v>
      </c>
      <c r="I193" s="127">
        <f>I194</f>
        <v>0</v>
      </c>
      <c r="J193" s="128">
        <f>J194</f>
        <v>0</v>
      </c>
      <c r="K193" s="129">
        <f>K194</f>
        <v>0</v>
      </c>
      <c r="L193" s="127">
        <f>L194</f>
        <v>0</v>
      </c>
      <c r="M193" s="3"/>
      <c r="N193" s="3"/>
      <c r="O193" s="3"/>
      <c r="P193" s="3"/>
      <c r="Q193" s="3"/>
    </row>
    <row r="194" spans="1:17" ht="21.75" customHeight="1">
      <c r="A194" s="30">
        <v>3</v>
      </c>
      <c r="B194" s="47">
        <v>1</v>
      </c>
      <c r="C194" s="47">
        <v>1</v>
      </c>
      <c r="D194" s="47">
        <v>3</v>
      </c>
      <c r="E194" s="47">
        <v>1</v>
      </c>
      <c r="F194" s="40"/>
      <c r="G194" s="58" t="s">
        <v>237</v>
      </c>
      <c r="H194" s="323" t="s">
        <v>415</v>
      </c>
      <c r="I194" s="127">
        <f>SUM(I195:I197)</f>
        <v>0</v>
      </c>
      <c r="J194" s="127">
        <f>SUM(J195:J197)</f>
        <v>0</v>
      </c>
      <c r="K194" s="127">
        <f>SUM(K195:K197)</f>
        <v>0</v>
      </c>
      <c r="L194" s="127">
        <f>SUM(L195:L197)</f>
        <v>0</v>
      </c>
      <c r="M194" s="3"/>
      <c r="N194" s="3"/>
      <c r="O194" s="3"/>
      <c r="P194" s="3"/>
      <c r="Q194" s="3"/>
    </row>
    <row r="195" spans="1:17" ht="22.5" customHeight="1">
      <c r="A195" s="30">
        <v>3</v>
      </c>
      <c r="B195" s="47">
        <v>1</v>
      </c>
      <c r="C195" s="47">
        <v>1</v>
      </c>
      <c r="D195" s="47">
        <v>3</v>
      </c>
      <c r="E195" s="47">
        <v>1</v>
      </c>
      <c r="F195" s="40">
        <v>1</v>
      </c>
      <c r="G195" s="58" t="s">
        <v>238</v>
      </c>
      <c r="H195" s="200" t="s">
        <v>416</v>
      </c>
      <c r="I195" s="120"/>
      <c r="J195" s="117"/>
      <c r="K195" s="117"/>
      <c r="L195" s="132"/>
      <c r="M195" s="3"/>
      <c r="N195" s="3"/>
      <c r="O195" s="3"/>
      <c r="P195" s="3"/>
      <c r="Q195" s="3"/>
    </row>
    <row r="196" spans="1:17" ht="25.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>
        <v>2</v>
      </c>
      <c r="G196" s="58" t="s">
        <v>239</v>
      </c>
      <c r="H196" s="323" t="s">
        <v>417</v>
      </c>
      <c r="I196" s="126"/>
      <c r="J196" s="117"/>
      <c r="K196" s="117"/>
      <c r="L196" s="117"/>
      <c r="M196" s="3"/>
      <c r="N196" s="3"/>
      <c r="O196" s="3"/>
      <c r="P196" s="3"/>
      <c r="Q196" s="3"/>
    </row>
    <row r="197" spans="1:17" ht="24.7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3</v>
      </c>
      <c r="G197" s="30" t="s">
        <v>240</v>
      </c>
      <c r="H197" s="200" t="s">
        <v>418</v>
      </c>
      <c r="I197" s="126"/>
      <c r="J197" s="117"/>
      <c r="K197" s="117"/>
      <c r="L197" s="117"/>
      <c r="M197" s="3"/>
      <c r="N197" s="3"/>
      <c r="O197" s="3"/>
      <c r="P197" s="3"/>
      <c r="Q197" s="3"/>
    </row>
    <row r="198" spans="1:17" ht="28.5" customHeight="1">
      <c r="A198" s="43">
        <v>3</v>
      </c>
      <c r="B198" s="50">
        <v>1</v>
      </c>
      <c r="C198" s="50">
        <v>1</v>
      </c>
      <c r="D198" s="50">
        <v>4</v>
      </c>
      <c r="E198" s="50"/>
      <c r="F198" s="70"/>
      <c r="G198" s="227" t="s">
        <v>241</v>
      </c>
      <c r="H198" s="323" t="s">
        <v>419</v>
      </c>
      <c r="I198" s="127">
        <f>I199</f>
        <v>0</v>
      </c>
      <c r="J198" s="152">
        <f>J199</f>
        <v>0</v>
      </c>
      <c r="K198" s="153">
        <f>K199</f>
        <v>0</v>
      </c>
      <c r="L198" s="148">
        <f>L199</f>
        <v>0</v>
      </c>
      <c r="M198" s="3"/>
      <c r="N198" s="3"/>
      <c r="O198" s="3"/>
      <c r="P198" s="3"/>
      <c r="Q198" s="3"/>
    </row>
    <row r="199" spans="1:17" ht="29.25" customHeight="1">
      <c r="A199" s="30">
        <v>3</v>
      </c>
      <c r="B199" s="47">
        <v>1</v>
      </c>
      <c r="C199" s="47">
        <v>1</v>
      </c>
      <c r="D199" s="47">
        <v>4</v>
      </c>
      <c r="E199" s="47">
        <v>1</v>
      </c>
      <c r="F199" s="40"/>
      <c r="G199" s="227" t="s">
        <v>241</v>
      </c>
      <c r="H199" s="200" t="s">
        <v>420</v>
      </c>
      <c r="I199" s="123">
        <f>SUM(I200:I202)</f>
        <v>0</v>
      </c>
      <c r="J199" s="128">
        <f>SUM(J200:J202)</f>
        <v>0</v>
      </c>
      <c r="K199" s="129">
        <f>SUM(K200:K202)</f>
        <v>0</v>
      </c>
      <c r="L199" s="127">
        <f>SUM(L200:L202)</f>
        <v>0</v>
      </c>
      <c r="M199" s="3"/>
      <c r="N199" s="3"/>
      <c r="O199" s="3"/>
      <c r="P199" s="3"/>
      <c r="Q199" s="3"/>
    </row>
    <row r="200" spans="1:17" ht="23.25" customHeight="1">
      <c r="A200" s="30">
        <v>3</v>
      </c>
      <c r="B200" s="47">
        <v>1</v>
      </c>
      <c r="C200" s="47">
        <v>1</v>
      </c>
      <c r="D200" s="47">
        <v>4</v>
      </c>
      <c r="E200" s="47">
        <v>1</v>
      </c>
      <c r="F200" s="40">
        <v>1</v>
      </c>
      <c r="G200" s="224" t="s">
        <v>242</v>
      </c>
      <c r="H200" s="323" t="s">
        <v>421</v>
      </c>
      <c r="I200" s="120"/>
      <c r="J200" s="117"/>
      <c r="K200" s="117"/>
      <c r="L200" s="132"/>
      <c r="M200" s="3"/>
      <c r="N200" s="3"/>
      <c r="O200" s="3"/>
      <c r="P200" s="3"/>
      <c r="Q200" s="3"/>
    </row>
    <row r="201" spans="1:17" ht="21" customHeight="1">
      <c r="A201" s="46">
        <v>3</v>
      </c>
      <c r="B201" s="53">
        <v>1</v>
      </c>
      <c r="C201" s="53">
        <v>1</v>
      </c>
      <c r="D201" s="53">
        <v>4</v>
      </c>
      <c r="E201" s="53">
        <v>1</v>
      </c>
      <c r="F201" s="33">
        <v>2</v>
      </c>
      <c r="G201" s="63" t="s">
        <v>243</v>
      </c>
      <c r="H201" s="200" t="s">
        <v>422</v>
      </c>
      <c r="I201" s="126"/>
      <c r="J201" s="114"/>
      <c r="K201" s="114"/>
      <c r="L201" s="117"/>
      <c r="M201" s="3"/>
      <c r="N201" s="3"/>
      <c r="O201" s="3"/>
      <c r="P201" s="3"/>
      <c r="Q201" s="3"/>
    </row>
    <row r="202" spans="1:17" ht="21.75" customHeight="1">
      <c r="A202" s="30">
        <v>3</v>
      </c>
      <c r="B202" s="66">
        <v>1</v>
      </c>
      <c r="C202" s="66">
        <v>1</v>
      </c>
      <c r="D202" s="66">
        <v>4</v>
      </c>
      <c r="E202" s="66">
        <v>1</v>
      </c>
      <c r="F202" s="71">
        <v>3</v>
      </c>
      <c r="G202" s="66" t="s">
        <v>244</v>
      </c>
      <c r="H202" s="323" t="s">
        <v>423</v>
      </c>
      <c r="I202" s="131"/>
      <c r="J202" s="132"/>
      <c r="K202" s="132"/>
      <c r="L202" s="132"/>
      <c r="M202" s="3"/>
      <c r="N202" s="3"/>
      <c r="O202" s="3"/>
      <c r="P202" s="3"/>
      <c r="Q202" s="3"/>
    </row>
    <row r="203" spans="1:17" ht="33" customHeight="1">
      <c r="A203" s="30">
        <v>3</v>
      </c>
      <c r="B203" s="47">
        <v>1</v>
      </c>
      <c r="C203" s="47">
        <v>1</v>
      </c>
      <c r="D203" s="47">
        <v>5</v>
      </c>
      <c r="E203" s="47"/>
      <c r="F203" s="40"/>
      <c r="G203" s="58" t="s">
        <v>245</v>
      </c>
      <c r="H203" s="200" t="s">
        <v>424</v>
      </c>
      <c r="I203" s="127">
        <f t="shared" ref="I203:L204" si="19">I204</f>
        <v>0</v>
      </c>
      <c r="J203" s="128">
        <f t="shared" si="19"/>
        <v>0</v>
      </c>
      <c r="K203" s="129">
        <f t="shared" si="19"/>
        <v>0</v>
      </c>
      <c r="L203" s="127">
        <f t="shared" si="19"/>
        <v>0</v>
      </c>
      <c r="M203" s="3"/>
      <c r="N203" s="3"/>
      <c r="O203" s="3"/>
      <c r="P203" s="3"/>
      <c r="Q203" s="3"/>
    </row>
    <row r="204" spans="1:17" ht="26.25" customHeight="1">
      <c r="A204" s="43">
        <v>3</v>
      </c>
      <c r="B204" s="50">
        <v>1</v>
      </c>
      <c r="C204" s="50">
        <v>1</v>
      </c>
      <c r="D204" s="50">
        <v>5</v>
      </c>
      <c r="E204" s="50">
        <v>1</v>
      </c>
      <c r="F204" s="70"/>
      <c r="G204" s="58" t="s">
        <v>245</v>
      </c>
      <c r="H204" s="323" t="s">
        <v>425</v>
      </c>
      <c r="I204" s="129">
        <f t="shared" si="19"/>
        <v>0</v>
      </c>
      <c r="J204" s="129">
        <f t="shared" si="19"/>
        <v>0</v>
      </c>
      <c r="K204" s="129">
        <f t="shared" si="19"/>
        <v>0</v>
      </c>
      <c r="L204" s="129">
        <f t="shared" si="19"/>
        <v>0</v>
      </c>
      <c r="M204" s="3"/>
      <c r="N204" s="3"/>
      <c r="O204" s="3"/>
      <c r="P204" s="3"/>
      <c r="Q204" s="3"/>
    </row>
    <row r="205" spans="1:17" ht="27" customHeight="1">
      <c r="A205" s="42">
        <v>3</v>
      </c>
      <c r="B205" s="48">
        <v>1</v>
      </c>
      <c r="C205" s="48">
        <v>1</v>
      </c>
      <c r="D205" s="48">
        <v>5</v>
      </c>
      <c r="E205" s="48">
        <v>1</v>
      </c>
      <c r="F205" s="36">
        <v>1</v>
      </c>
      <c r="G205" s="58" t="s">
        <v>245</v>
      </c>
      <c r="H205" s="200" t="s">
        <v>426</v>
      </c>
      <c r="I205" s="114"/>
      <c r="J205" s="117"/>
      <c r="K205" s="117"/>
      <c r="L205" s="117"/>
      <c r="M205" s="3"/>
      <c r="N205" s="3"/>
      <c r="O205" s="3"/>
      <c r="P205" s="3"/>
      <c r="Q205" s="3"/>
    </row>
    <row r="206" spans="1:17" ht="29.25" customHeight="1">
      <c r="A206" s="43">
        <v>3</v>
      </c>
      <c r="B206" s="50">
        <v>1</v>
      </c>
      <c r="C206" s="50">
        <v>2</v>
      </c>
      <c r="D206" s="50"/>
      <c r="E206" s="50"/>
      <c r="F206" s="70"/>
      <c r="G206" s="227" t="s">
        <v>246</v>
      </c>
      <c r="H206" s="323" t="s">
        <v>427</v>
      </c>
      <c r="I206" s="127">
        <f t="shared" ref="I206:L207" si="20">I207</f>
        <v>0</v>
      </c>
      <c r="J206" s="152">
        <f t="shared" si="20"/>
        <v>0</v>
      </c>
      <c r="K206" s="153">
        <f t="shared" si="20"/>
        <v>0</v>
      </c>
      <c r="L206" s="148">
        <f t="shared" si="20"/>
        <v>0</v>
      </c>
      <c r="M206" s="3"/>
      <c r="N206" s="3"/>
      <c r="O206" s="3"/>
      <c r="P206" s="3"/>
      <c r="Q206" s="3"/>
    </row>
    <row r="207" spans="1:17" ht="25.5" customHeight="1">
      <c r="A207" s="30">
        <v>3</v>
      </c>
      <c r="B207" s="47">
        <v>1</v>
      </c>
      <c r="C207" s="47">
        <v>2</v>
      </c>
      <c r="D207" s="47">
        <v>1</v>
      </c>
      <c r="E207" s="47"/>
      <c r="F207" s="40"/>
      <c r="G207" s="227" t="s">
        <v>246</v>
      </c>
      <c r="H207" s="200" t="s">
        <v>428</v>
      </c>
      <c r="I207" s="123">
        <f t="shared" si="20"/>
        <v>0</v>
      </c>
      <c r="J207" s="128">
        <f t="shared" si="20"/>
        <v>0</v>
      </c>
      <c r="K207" s="129">
        <f t="shared" si="20"/>
        <v>0</v>
      </c>
      <c r="L207" s="127">
        <f t="shared" si="20"/>
        <v>0</v>
      </c>
      <c r="M207" s="3"/>
      <c r="N207" s="3"/>
      <c r="O207" s="3"/>
      <c r="P207" s="3"/>
      <c r="Q207" s="3"/>
    </row>
    <row r="208" spans="1:17" ht="26.25" customHeight="1">
      <c r="A208" s="46">
        <v>3</v>
      </c>
      <c r="B208" s="53">
        <v>1</v>
      </c>
      <c r="C208" s="53">
        <v>2</v>
      </c>
      <c r="D208" s="53">
        <v>1</v>
      </c>
      <c r="E208" s="53">
        <v>1</v>
      </c>
      <c r="F208" s="33"/>
      <c r="G208" s="227" t="s">
        <v>246</v>
      </c>
      <c r="H208" s="323" t="s">
        <v>429</v>
      </c>
      <c r="I208" s="127">
        <f>SUM(I209:I213)</f>
        <v>0</v>
      </c>
      <c r="J208" s="124">
        <f>SUM(J209:J213)</f>
        <v>0</v>
      </c>
      <c r="K208" s="125">
        <f>SUM(K209:K213)</f>
        <v>0</v>
      </c>
      <c r="L208" s="123">
        <f>SUM(L209:L213)</f>
        <v>0</v>
      </c>
      <c r="M208" s="3"/>
      <c r="N208" s="3"/>
      <c r="O208" s="3"/>
      <c r="P208" s="3"/>
      <c r="Q208" s="3"/>
    </row>
    <row r="209" spans="1:17" ht="33" customHeight="1">
      <c r="A209" s="285">
        <v>3</v>
      </c>
      <c r="B209" s="286">
        <v>1</v>
      </c>
      <c r="C209" s="286">
        <v>2</v>
      </c>
      <c r="D209" s="286">
        <v>1</v>
      </c>
      <c r="E209" s="286">
        <v>1</v>
      </c>
      <c r="F209" s="287">
        <v>1</v>
      </c>
      <c r="G209" s="288" t="s">
        <v>119</v>
      </c>
      <c r="H209" s="324">
        <v>166</v>
      </c>
      <c r="I209" s="114"/>
      <c r="J209" s="117"/>
      <c r="K209" s="117"/>
      <c r="L209" s="132"/>
      <c r="M209" s="3"/>
      <c r="N209" s="3"/>
      <c r="O209" s="3"/>
      <c r="P209" s="3"/>
      <c r="Q209" s="3"/>
    </row>
    <row r="210" spans="1:17" ht="53.25" customHeight="1">
      <c r="A210" s="30">
        <v>3</v>
      </c>
      <c r="B210" s="47">
        <v>1</v>
      </c>
      <c r="C210" s="47">
        <v>2</v>
      </c>
      <c r="D210" s="47">
        <v>1</v>
      </c>
      <c r="E210" s="47">
        <v>1</v>
      </c>
      <c r="F210" s="289" t="s">
        <v>248</v>
      </c>
      <c r="G210" s="58" t="s">
        <v>247</v>
      </c>
      <c r="H210" s="327" t="s">
        <v>430</v>
      </c>
      <c r="I210" s="117"/>
      <c r="J210" s="117"/>
      <c r="K210" s="117"/>
      <c r="L210" s="117"/>
      <c r="M210" s="3"/>
      <c r="N210" s="3"/>
      <c r="O210" s="3"/>
      <c r="P210" s="3"/>
      <c r="Q210" s="3"/>
    </row>
    <row r="211" spans="1:17" ht="23.25" customHeight="1">
      <c r="A211" s="30">
        <v>3</v>
      </c>
      <c r="B211" s="47">
        <v>1</v>
      </c>
      <c r="C211" s="47">
        <v>2</v>
      </c>
      <c r="D211" s="30">
        <v>1</v>
      </c>
      <c r="E211" s="47">
        <v>1</v>
      </c>
      <c r="F211" s="289" t="s">
        <v>249</v>
      </c>
      <c r="G211" s="58" t="s">
        <v>252</v>
      </c>
      <c r="H211" s="324" t="s">
        <v>431</v>
      </c>
      <c r="I211" s="117"/>
      <c r="J211" s="117"/>
      <c r="K211" s="117"/>
      <c r="L211" s="117"/>
      <c r="M211" s="3"/>
      <c r="N211" s="3"/>
      <c r="O211" s="3"/>
      <c r="P211" s="3"/>
      <c r="Q211" s="3"/>
    </row>
    <row r="212" spans="1:17" ht="27.75" customHeight="1">
      <c r="A212" s="30">
        <v>3</v>
      </c>
      <c r="B212" s="47">
        <v>1</v>
      </c>
      <c r="C212" s="47">
        <v>2</v>
      </c>
      <c r="D212" s="30">
        <v>1</v>
      </c>
      <c r="E212" s="47">
        <v>1</v>
      </c>
      <c r="F212" s="289" t="s">
        <v>250</v>
      </c>
      <c r="G212" s="58" t="s">
        <v>253</v>
      </c>
      <c r="H212" s="327" t="s">
        <v>432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33.75" customHeight="1">
      <c r="A213" s="43">
        <v>3</v>
      </c>
      <c r="B213" s="66">
        <v>1</v>
      </c>
      <c r="C213" s="66">
        <v>2</v>
      </c>
      <c r="D213" s="65">
        <v>1</v>
      </c>
      <c r="E213" s="66">
        <v>1</v>
      </c>
      <c r="F213" s="290" t="s">
        <v>251</v>
      </c>
      <c r="G213" s="67" t="s">
        <v>254</v>
      </c>
      <c r="H213" s="324" t="s">
        <v>433</v>
      </c>
      <c r="I213" s="117"/>
      <c r="J213" s="117"/>
      <c r="K213" s="117"/>
      <c r="L213" s="132"/>
      <c r="M213" s="3"/>
      <c r="N213" s="3"/>
      <c r="O213" s="3"/>
      <c r="P213" s="3"/>
      <c r="Q213" s="3"/>
    </row>
    <row r="214" spans="1:17" ht="29.25" customHeight="1">
      <c r="A214" s="30">
        <v>3</v>
      </c>
      <c r="B214" s="47">
        <v>1</v>
      </c>
      <c r="C214" s="47">
        <v>3</v>
      </c>
      <c r="D214" s="30"/>
      <c r="E214" s="47"/>
      <c r="F214" s="40"/>
      <c r="G214" s="224" t="s">
        <v>255</v>
      </c>
      <c r="H214" s="327" t="s">
        <v>434</v>
      </c>
      <c r="I214" s="127">
        <f>SUM(I215+I219)</f>
        <v>0</v>
      </c>
      <c r="J214" s="128">
        <f>SUM(J215+J219)</f>
        <v>0</v>
      </c>
      <c r="K214" s="129">
        <f>SUM(K215+K219)</f>
        <v>0</v>
      </c>
      <c r="L214" s="127">
        <f>SUM(L215+L219)</f>
        <v>0</v>
      </c>
      <c r="M214" s="3"/>
      <c r="N214" s="3"/>
      <c r="O214" s="3"/>
      <c r="P214" s="3"/>
      <c r="Q214" s="3"/>
    </row>
    <row r="215" spans="1:17" ht="27.75" customHeight="1">
      <c r="A215" s="46">
        <v>3</v>
      </c>
      <c r="B215" s="53">
        <v>1</v>
      </c>
      <c r="C215" s="53">
        <v>3</v>
      </c>
      <c r="D215" s="46">
        <v>1</v>
      </c>
      <c r="E215" s="30"/>
      <c r="F215" s="33"/>
      <c r="G215" s="63" t="s">
        <v>256</v>
      </c>
      <c r="H215" s="324" t="s">
        <v>435</v>
      </c>
      <c r="I215" s="123">
        <f>I216</f>
        <v>0</v>
      </c>
      <c r="J215" s="124">
        <f>J216</f>
        <v>0</v>
      </c>
      <c r="K215" s="125">
        <f>K216</f>
        <v>0</v>
      </c>
      <c r="L215" s="123">
        <f>L216</f>
        <v>0</v>
      </c>
      <c r="M215" s="3"/>
      <c r="N215" s="3"/>
      <c r="O215" s="3"/>
      <c r="P215" s="3"/>
      <c r="Q215" s="3"/>
    </row>
    <row r="216" spans="1:17" ht="30.75" customHeight="1">
      <c r="A216" s="30">
        <v>3</v>
      </c>
      <c r="B216" s="47">
        <v>1</v>
      </c>
      <c r="C216" s="47">
        <v>3</v>
      </c>
      <c r="D216" s="30">
        <v>1</v>
      </c>
      <c r="E216" s="30">
        <v>1</v>
      </c>
      <c r="F216" s="40"/>
      <c r="G216" s="63" t="s">
        <v>256</v>
      </c>
      <c r="H216" s="327" t="s">
        <v>436</v>
      </c>
      <c r="I216" s="127">
        <f>I218</f>
        <v>0</v>
      </c>
      <c r="J216" s="128">
        <f>J218</f>
        <v>0</v>
      </c>
      <c r="K216" s="129">
        <f>K218</f>
        <v>0</v>
      </c>
      <c r="L216" s="127">
        <f>L218</f>
        <v>0</v>
      </c>
      <c r="M216" s="3"/>
      <c r="N216" s="3"/>
      <c r="O216" s="3"/>
      <c r="P216" s="3"/>
      <c r="Q216" s="3"/>
    </row>
    <row r="217" spans="1:17" ht="12" customHeight="1">
      <c r="A217" s="394">
        <v>1</v>
      </c>
      <c r="B217" s="395"/>
      <c r="C217" s="395"/>
      <c r="D217" s="395"/>
      <c r="E217" s="395"/>
      <c r="F217" s="396"/>
      <c r="G217" s="216">
        <v>2</v>
      </c>
      <c r="H217" s="326">
        <v>3</v>
      </c>
      <c r="I217" s="209">
        <v>4</v>
      </c>
      <c r="J217" s="207">
        <v>5</v>
      </c>
      <c r="K217" s="208">
        <v>6</v>
      </c>
      <c r="L217" s="209">
        <v>7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58">
        <v>1</v>
      </c>
      <c r="C218" s="30">
        <v>3</v>
      </c>
      <c r="D218" s="47">
        <v>1</v>
      </c>
      <c r="E218" s="47">
        <v>1</v>
      </c>
      <c r="F218" s="40">
        <v>1</v>
      </c>
      <c r="G218" s="63" t="s">
        <v>256</v>
      </c>
      <c r="H218" s="325" t="s">
        <v>437</v>
      </c>
      <c r="I218" s="132"/>
      <c r="J218" s="132"/>
      <c r="K218" s="132"/>
      <c r="L218" s="132"/>
      <c r="M218" s="3"/>
      <c r="N218" s="3"/>
      <c r="O218" s="3"/>
      <c r="P218" s="3"/>
      <c r="Q218" s="3"/>
    </row>
    <row r="219" spans="1:17" ht="21.75" customHeight="1">
      <c r="A219" s="30">
        <v>3</v>
      </c>
      <c r="B219" s="58">
        <v>1</v>
      </c>
      <c r="C219" s="30">
        <v>3</v>
      </c>
      <c r="D219" s="47">
        <v>2</v>
      </c>
      <c r="E219" s="47"/>
      <c r="F219" s="40"/>
      <c r="G219" s="58" t="s">
        <v>257</v>
      </c>
      <c r="H219" s="324" t="s">
        <v>438</v>
      </c>
      <c r="I219" s="127">
        <f>I220</f>
        <v>0</v>
      </c>
      <c r="J219" s="128">
        <f>J220</f>
        <v>0</v>
      </c>
      <c r="K219" s="129">
        <f>K220</f>
        <v>0</v>
      </c>
      <c r="L219" s="127">
        <f>L220</f>
        <v>0</v>
      </c>
      <c r="M219" s="3"/>
      <c r="N219" s="3"/>
      <c r="O219" s="3"/>
      <c r="P219" s="3"/>
      <c r="Q219" s="3"/>
    </row>
    <row r="220" spans="1:17" ht="22.5" customHeight="1">
      <c r="A220" s="46">
        <v>3</v>
      </c>
      <c r="B220" s="63">
        <v>1</v>
      </c>
      <c r="C220" s="46">
        <v>3</v>
      </c>
      <c r="D220" s="53">
        <v>2</v>
      </c>
      <c r="E220" s="53">
        <v>1</v>
      </c>
      <c r="F220" s="33"/>
      <c r="G220" s="58" t="s">
        <v>257</v>
      </c>
      <c r="H220" s="325" t="s">
        <v>439</v>
      </c>
      <c r="I220" s="123">
        <f>SUM(I221:I225)</f>
        <v>0</v>
      </c>
      <c r="J220" s="123">
        <f>SUM(J221:J225)</f>
        <v>0</v>
      </c>
      <c r="K220" s="123">
        <f>SUM(K221:K225)</f>
        <v>0</v>
      </c>
      <c r="L220" s="123">
        <f>SUM(L221:L225)</f>
        <v>0</v>
      </c>
      <c r="M220" s="3"/>
      <c r="N220" s="3"/>
      <c r="O220" s="3"/>
      <c r="P220" s="3"/>
      <c r="Q220" s="3"/>
    </row>
    <row r="221" spans="1:17" ht="20.25" customHeight="1">
      <c r="A221" s="30">
        <v>3</v>
      </c>
      <c r="B221" s="58">
        <v>1</v>
      </c>
      <c r="C221" s="30">
        <v>3</v>
      </c>
      <c r="D221" s="47">
        <v>2</v>
      </c>
      <c r="E221" s="47">
        <v>1</v>
      </c>
      <c r="F221" s="40">
        <v>1</v>
      </c>
      <c r="G221" s="58" t="s">
        <v>258</v>
      </c>
      <c r="H221" s="324" t="s">
        <v>440</v>
      </c>
      <c r="I221" s="117"/>
      <c r="J221" s="117"/>
      <c r="K221" s="117"/>
      <c r="L221" s="132"/>
      <c r="M221" s="3"/>
      <c r="N221" s="3"/>
      <c r="O221" s="3"/>
      <c r="P221" s="3"/>
      <c r="Q221" s="3"/>
    </row>
    <row r="222" spans="1:17" ht="18.7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2</v>
      </c>
      <c r="G222" s="58" t="s">
        <v>259</v>
      </c>
      <c r="H222" s="325" t="s">
        <v>441</v>
      </c>
      <c r="I222" s="117"/>
      <c r="J222" s="117"/>
      <c r="K222" s="117"/>
      <c r="L222" s="117"/>
      <c r="M222" s="3"/>
      <c r="N222" s="3"/>
      <c r="O222" s="3"/>
      <c r="P222" s="3"/>
      <c r="Q222" s="3"/>
    </row>
    <row r="223" spans="1:17" ht="29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3</v>
      </c>
      <c r="G223" s="58" t="s">
        <v>260</v>
      </c>
      <c r="H223" s="324" t="s">
        <v>442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41.2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4</v>
      </c>
      <c r="G224" s="291" t="s">
        <v>261</v>
      </c>
      <c r="H224" s="325" t="s">
        <v>443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9.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5</v>
      </c>
      <c r="G225" s="63" t="s">
        <v>262</v>
      </c>
      <c r="H225" s="324" t="s">
        <v>444</v>
      </c>
      <c r="I225" s="300"/>
      <c r="J225" s="117"/>
      <c r="K225" s="117"/>
      <c r="L225" s="117"/>
      <c r="M225" s="3"/>
      <c r="N225" s="3"/>
      <c r="O225" s="3"/>
      <c r="P225" s="3"/>
      <c r="Q225" s="3"/>
    </row>
    <row r="226" spans="1:17" ht="16.5" customHeight="1">
      <c r="A226" s="45">
        <v>3</v>
      </c>
      <c r="B226" s="62">
        <v>1</v>
      </c>
      <c r="C226" s="45">
        <v>3</v>
      </c>
      <c r="D226" s="52">
        <v>2</v>
      </c>
      <c r="E226" s="52">
        <v>1</v>
      </c>
      <c r="F226" s="69">
        <v>6</v>
      </c>
      <c r="G226" s="68" t="s">
        <v>263</v>
      </c>
      <c r="H226" s="328">
        <v>185</v>
      </c>
      <c r="I226" s="114"/>
      <c r="J226" s="292"/>
      <c r="K226" s="114"/>
      <c r="L226" s="114"/>
      <c r="M226" s="3"/>
      <c r="N226" s="3"/>
      <c r="O226" s="3"/>
      <c r="P226" s="3"/>
      <c r="Q226" s="3"/>
    </row>
    <row r="227" spans="1:17" ht="16.5" customHeight="1">
      <c r="A227" s="45">
        <v>3</v>
      </c>
      <c r="B227" s="62">
        <v>1</v>
      </c>
      <c r="C227" s="45">
        <v>3</v>
      </c>
      <c r="D227" s="52">
        <v>2</v>
      </c>
      <c r="E227" s="52">
        <v>1</v>
      </c>
      <c r="F227" s="69">
        <v>7</v>
      </c>
      <c r="G227" s="68" t="s">
        <v>264</v>
      </c>
      <c r="H227" s="328">
        <v>186</v>
      </c>
      <c r="I227" s="114"/>
      <c r="J227" s="292"/>
      <c r="K227" s="114"/>
      <c r="L227" s="114"/>
      <c r="M227" s="3"/>
      <c r="N227" s="3"/>
      <c r="O227" s="3"/>
      <c r="P227" s="3"/>
      <c r="Q227" s="3"/>
    </row>
    <row r="228" spans="1:17" ht="28.5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265</v>
      </c>
      <c r="H228" s="325" t="s">
        <v>445</v>
      </c>
      <c r="I228" s="123">
        <f>I229</f>
        <v>0</v>
      </c>
      <c r="J228" s="124">
        <f t="shared" ref="J228:L230" si="21">J229</f>
        <v>0</v>
      </c>
      <c r="K228" s="125">
        <f t="shared" si="21"/>
        <v>0</v>
      </c>
      <c r="L228" s="125">
        <f t="shared" si="21"/>
        <v>0</v>
      </c>
      <c r="M228" s="3"/>
      <c r="N228" s="3"/>
      <c r="O228" s="3"/>
      <c r="P228" s="3"/>
      <c r="Q228" s="3"/>
    </row>
    <row r="229" spans="1:17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265</v>
      </c>
      <c r="H229" s="324" t="s">
        <v>446</v>
      </c>
      <c r="I229" s="149">
        <f>I230</f>
        <v>0</v>
      </c>
      <c r="J229" s="150">
        <f t="shared" si="21"/>
        <v>0</v>
      </c>
      <c r="K229" s="151">
        <f t="shared" si="21"/>
        <v>0</v>
      </c>
      <c r="L229" s="151">
        <f t="shared" si="21"/>
        <v>0</v>
      </c>
      <c r="M229" s="3"/>
      <c r="N229" s="3"/>
      <c r="O229" s="3"/>
      <c r="P229" s="3"/>
      <c r="Q229" s="3"/>
    </row>
    <row r="230" spans="1:17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265</v>
      </c>
      <c r="H230" s="325" t="s">
        <v>447</v>
      </c>
      <c r="I230" s="127">
        <f>I231</f>
        <v>0</v>
      </c>
      <c r="J230" s="128">
        <f t="shared" si="21"/>
        <v>0</v>
      </c>
      <c r="K230" s="129">
        <f t="shared" si="21"/>
        <v>0</v>
      </c>
      <c r="L230" s="129">
        <f t="shared" si="21"/>
        <v>0</v>
      </c>
      <c r="M230" s="3"/>
      <c r="N230" s="3"/>
      <c r="O230" s="3"/>
      <c r="P230" s="3"/>
      <c r="Q230" s="3"/>
    </row>
    <row r="231" spans="1:17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265</v>
      </c>
      <c r="H231" s="324" t="s">
        <v>448</v>
      </c>
      <c r="I231" s="132"/>
      <c r="J231" s="132"/>
      <c r="K231" s="132"/>
      <c r="L231" s="132"/>
      <c r="M231" s="3"/>
      <c r="N231" s="3"/>
      <c r="O231" s="3"/>
      <c r="P231" s="3"/>
      <c r="Q231" s="3"/>
    </row>
    <row r="232" spans="1:17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266</v>
      </c>
      <c r="H232" s="325" t="s">
        <v>449</v>
      </c>
      <c r="I232" s="162">
        <f t="shared" ref="I232:L233" si="22">I233</f>
        <v>0</v>
      </c>
      <c r="J232" s="162">
        <f t="shared" si="22"/>
        <v>0</v>
      </c>
      <c r="K232" s="162">
        <f t="shared" si="22"/>
        <v>0</v>
      </c>
      <c r="L232" s="162">
        <f t="shared" si="22"/>
        <v>0</v>
      </c>
      <c r="M232" s="3"/>
      <c r="N232" s="3"/>
      <c r="O232" s="3"/>
      <c r="P232" s="3"/>
      <c r="Q232" s="3"/>
    </row>
    <row r="233" spans="1:17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266</v>
      </c>
      <c r="H233" s="324" t="s">
        <v>450</v>
      </c>
      <c r="I233" s="162">
        <f t="shared" si="22"/>
        <v>0</v>
      </c>
      <c r="J233" s="162">
        <f t="shared" si="22"/>
        <v>0</v>
      </c>
      <c r="K233" s="162">
        <f t="shared" si="22"/>
        <v>0</v>
      </c>
      <c r="L233" s="162">
        <f t="shared" si="22"/>
        <v>0</v>
      </c>
      <c r="M233" s="3"/>
      <c r="N233" s="3"/>
      <c r="O233" s="3"/>
      <c r="P233" s="3"/>
      <c r="Q233" s="3"/>
    </row>
    <row r="234" spans="1:17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266</v>
      </c>
      <c r="H234" s="325" t="s">
        <v>451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  <c r="Q234" s="3"/>
    </row>
    <row r="235" spans="1:17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163" t="s">
        <v>267</v>
      </c>
      <c r="H235" s="324" t="s">
        <v>452</v>
      </c>
      <c r="I235" s="117"/>
      <c r="J235" s="117"/>
      <c r="K235" s="117"/>
      <c r="L235" s="117"/>
      <c r="M235" s="3"/>
      <c r="N235" s="3"/>
      <c r="O235" s="3"/>
      <c r="P235" s="3"/>
      <c r="Q235" s="3"/>
    </row>
    <row r="236" spans="1:17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163" t="s">
        <v>268</v>
      </c>
      <c r="H236" s="325" t="s">
        <v>453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269</v>
      </c>
      <c r="H237" s="324" t="s">
        <v>454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s="13" customFormat="1" ht="38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270</v>
      </c>
      <c r="H238" s="325" t="s">
        <v>455</v>
      </c>
      <c r="I238" s="127">
        <f>SUM(I239+I275)</f>
        <v>0</v>
      </c>
      <c r="J238" s="128">
        <f>SUM(J239+J275)</f>
        <v>0</v>
      </c>
      <c r="K238" s="129">
        <f>SUM(K239+K275)</f>
        <v>0</v>
      </c>
      <c r="L238" s="129">
        <f>SUM(L239+L275)</f>
        <v>0</v>
      </c>
      <c r="M238" s="108"/>
      <c r="N238" s="108"/>
      <c r="O238" s="108"/>
      <c r="P238" s="108"/>
      <c r="Q238" s="108"/>
    </row>
    <row r="239" spans="1:17" ht="30.75" customHeight="1">
      <c r="A239" s="43">
        <v>3</v>
      </c>
      <c r="B239" s="65">
        <v>2</v>
      </c>
      <c r="C239" s="66">
        <v>1</v>
      </c>
      <c r="D239" s="66"/>
      <c r="E239" s="66"/>
      <c r="F239" s="71"/>
      <c r="G239" s="226" t="s">
        <v>271</v>
      </c>
      <c r="H239" s="324" t="s">
        <v>456</v>
      </c>
      <c r="I239" s="149">
        <f>SUM(I240+I252+I256+I260+I265+I268+I271)</f>
        <v>0</v>
      </c>
      <c r="J239" s="150">
        <f>SUM(J240+J252+J256+J260+J265+J268+J271)</f>
        <v>0</v>
      </c>
      <c r="K239" s="151">
        <f>SUM(K240+K252+K256+K260+K265+K268+K271)</f>
        <v>0</v>
      </c>
      <c r="L239" s="151">
        <f>SUM(L240+L252+L256+L260+L265+L268+L271)</f>
        <v>0</v>
      </c>
      <c r="M239" s="3"/>
      <c r="N239" s="3"/>
      <c r="O239" s="3"/>
      <c r="P239" s="3"/>
      <c r="Q239" s="3"/>
    </row>
    <row r="240" spans="1:17" ht="27" customHeight="1">
      <c r="A240" s="30">
        <v>3</v>
      </c>
      <c r="B240" s="47">
        <v>2</v>
      </c>
      <c r="C240" s="47">
        <v>1</v>
      </c>
      <c r="D240" s="47">
        <v>1</v>
      </c>
      <c r="E240" s="47"/>
      <c r="F240" s="40"/>
      <c r="G240" s="58" t="s">
        <v>272</v>
      </c>
      <c r="H240" s="325" t="s">
        <v>457</v>
      </c>
      <c r="I240" s="127">
        <f>I241</f>
        <v>0</v>
      </c>
      <c r="J240" s="128">
        <f>J241</f>
        <v>0</v>
      </c>
      <c r="K240" s="129">
        <f>K241</f>
        <v>0</v>
      </c>
      <c r="L240" s="129">
        <f>L241</f>
        <v>0</v>
      </c>
      <c r="M240" s="3"/>
      <c r="N240" s="3"/>
      <c r="O240" s="3"/>
      <c r="P240" s="3"/>
      <c r="Q240" s="3"/>
    </row>
    <row r="241" spans="1:17" ht="27" customHeight="1">
      <c r="A241" s="30">
        <v>3</v>
      </c>
      <c r="B241" s="30">
        <v>2</v>
      </c>
      <c r="C241" s="47">
        <v>1</v>
      </c>
      <c r="D241" s="47">
        <v>1</v>
      </c>
      <c r="E241" s="47">
        <v>1</v>
      </c>
      <c r="F241" s="40"/>
      <c r="G241" s="58" t="s">
        <v>272</v>
      </c>
      <c r="H241" s="324" t="s">
        <v>458</v>
      </c>
      <c r="I241" s="127">
        <f>SUM(I242:I245)</f>
        <v>0</v>
      </c>
      <c r="J241" s="128">
        <f>SUM(J242:J245)</f>
        <v>0</v>
      </c>
      <c r="K241" s="129">
        <f>SUM(K242:K245)</f>
        <v>0</v>
      </c>
      <c r="L241" s="129">
        <f>SUM(L242:L245)</f>
        <v>0</v>
      </c>
      <c r="M241" s="3"/>
      <c r="N241" s="3"/>
      <c r="O241" s="3"/>
      <c r="P241" s="3"/>
      <c r="Q241" s="3"/>
    </row>
    <row r="242" spans="1:17" ht="21" customHeight="1">
      <c r="A242" s="43">
        <v>3</v>
      </c>
      <c r="B242" s="43">
        <v>2</v>
      </c>
      <c r="C242" s="66">
        <v>1</v>
      </c>
      <c r="D242" s="66">
        <v>1</v>
      </c>
      <c r="E242" s="66">
        <v>1</v>
      </c>
      <c r="F242" s="71">
        <v>1</v>
      </c>
      <c r="G242" s="67" t="s">
        <v>13</v>
      </c>
      <c r="H242" s="325" t="s">
        <v>459</v>
      </c>
      <c r="I242" s="117"/>
      <c r="J242" s="117"/>
      <c r="K242" s="117"/>
      <c r="L242" s="132"/>
      <c r="M242" s="3"/>
      <c r="N242" s="3"/>
      <c r="O242" s="3"/>
      <c r="P242" s="3"/>
      <c r="Q242" s="3"/>
    </row>
    <row r="243" spans="1:17" ht="15" customHeight="1">
      <c r="A243" s="265">
        <v>3</v>
      </c>
      <c r="B243" s="263">
        <v>2</v>
      </c>
      <c r="C243" s="263">
        <v>1</v>
      </c>
      <c r="D243" s="263">
        <v>1</v>
      </c>
      <c r="E243" s="263">
        <v>1</v>
      </c>
      <c r="F243" s="264">
        <v>2</v>
      </c>
      <c r="G243" s="301" t="s">
        <v>83</v>
      </c>
      <c r="H243" s="324">
        <v>197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14.25" customHeight="1">
      <c r="A244" s="285">
        <v>3</v>
      </c>
      <c r="B244" s="302">
        <v>2</v>
      </c>
      <c r="C244" s="286">
        <v>1</v>
      </c>
      <c r="D244" s="286">
        <v>1</v>
      </c>
      <c r="E244" s="286">
        <v>1</v>
      </c>
      <c r="F244" s="287">
        <v>3</v>
      </c>
      <c r="G244" s="288" t="s">
        <v>170</v>
      </c>
      <c r="H244" s="325">
        <v>198</v>
      </c>
      <c r="I244" s="117"/>
      <c r="J244" s="117"/>
      <c r="K244" s="117"/>
      <c r="L244" s="116"/>
      <c r="M244" s="3"/>
      <c r="N244" s="3"/>
      <c r="O244" s="3"/>
      <c r="P244" s="3"/>
      <c r="Q244" s="3"/>
    </row>
    <row r="245" spans="1:17" ht="14.25" customHeight="1">
      <c r="A245" s="285">
        <v>3</v>
      </c>
      <c r="B245" s="302">
        <v>2</v>
      </c>
      <c r="C245" s="286">
        <v>1</v>
      </c>
      <c r="D245" s="286">
        <v>1</v>
      </c>
      <c r="E245" s="286">
        <v>1</v>
      </c>
      <c r="F245" s="287">
        <v>4</v>
      </c>
      <c r="G245" s="288" t="s">
        <v>169</v>
      </c>
      <c r="H245" s="324">
        <v>199</v>
      </c>
      <c r="I245" s="117"/>
      <c r="J245" s="116"/>
      <c r="K245" s="117"/>
      <c r="L245" s="132"/>
      <c r="M245" s="3"/>
      <c r="N245" s="3"/>
      <c r="O245" s="3"/>
      <c r="P245" s="3"/>
      <c r="Q245" s="3"/>
    </row>
    <row r="246" spans="1:17" ht="14.25" customHeight="1">
      <c r="A246" s="303">
        <v>3</v>
      </c>
      <c r="B246" s="279">
        <v>2</v>
      </c>
      <c r="C246" s="279">
        <v>1</v>
      </c>
      <c r="D246" s="279">
        <v>1</v>
      </c>
      <c r="E246" s="279">
        <v>2</v>
      </c>
      <c r="F246" s="280"/>
      <c r="G246" s="278" t="s">
        <v>273</v>
      </c>
      <c r="H246" s="328">
        <v>202</v>
      </c>
      <c r="I246" s="117"/>
      <c r="J246" s="274"/>
      <c r="K246" s="117"/>
      <c r="L246" s="132"/>
      <c r="M246" s="3"/>
      <c r="N246" s="3"/>
      <c r="O246" s="3"/>
      <c r="P246" s="3"/>
      <c r="Q246" s="3"/>
    </row>
    <row r="247" spans="1:17" ht="14.25" customHeight="1">
      <c r="A247" s="303">
        <v>3</v>
      </c>
      <c r="B247" s="279">
        <v>2</v>
      </c>
      <c r="C247" s="279">
        <v>1</v>
      </c>
      <c r="D247" s="279">
        <v>1</v>
      </c>
      <c r="E247" s="279">
        <v>2</v>
      </c>
      <c r="F247" s="280">
        <v>1</v>
      </c>
      <c r="G247" s="278" t="s">
        <v>274</v>
      </c>
      <c r="H247" s="328">
        <v>203</v>
      </c>
      <c r="I247" s="117"/>
      <c r="J247" s="274"/>
      <c r="K247" s="117"/>
      <c r="L247" s="132"/>
      <c r="M247" s="3"/>
      <c r="N247" s="3"/>
      <c r="O247" s="3"/>
      <c r="P247" s="3"/>
      <c r="Q247" s="3"/>
    </row>
    <row r="248" spans="1:17" ht="14.25" customHeight="1">
      <c r="A248" s="303">
        <v>3</v>
      </c>
      <c r="B248" s="279">
        <v>2</v>
      </c>
      <c r="C248" s="279">
        <v>1</v>
      </c>
      <c r="D248" s="279">
        <v>1</v>
      </c>
      <c r="E248" s="279">
        <v>2</v>
      </c>
      <c r="F248" s="280">
        <v>2</v>
      </c>
      <c r="G248" s="278" t="s">
        <v>275</v>
      </c>
      <c r="H248" s="328">
        <v>204</v>
      </c>
      <c r="I248" s="117"/>
      <c r="J248" s="274"/>
      <c r="K248" s="117"/>
      <c r="L248" s="132"/>
      <c r="M248" s="3"/>
      <c r="N248" s="3"/>
      <c r="O248" s="3"/>
      <c r="P248" s="3"/>
      <c r="Q248" s="3"/>
    </row>
    <row r="249" spans="1:17" ht="14.25" customHeight="1">
      <c r="A249" s="303">
        <v>3</v>
      </c>
      <c r="B249" s="279">
        <v>2</v>
      </c>
      <c r="C249" s="279">
        <v>1</v>
      </c>
      <c r="D249" s="279">
        <v>1</v>
      </c>
      <c r="E249" s="279">
        <v>3</v>
      </c>
      <c r="F249" s="287"/>
      <c r="G249" s="278" t="s">
        <v>278</v>
      </c>
      <c r="H249" s="328">
        <v>205</v>
      </c>
      <c r="I249" s="117"/>
      <c r="J249" s="274"/>
      <c r="K249" s="117"/>
      <c r="L249" s="132"/>
      <c r="M249" s="3"/>
      <c r="N249" s="3"/>
      <c r="O249" s="3"/>
      <c r="P249" s="3"/>
      <c r="Q249" s="3"/>
    </row>
    <row r="250" spans="1:17" ht="14.25" customHeight="1">
      <c r="A250" s="303">
        <v>3</v>
      </c>
      <c r="B250" s="279">
        <v>2</v>
      </c>
      <c r="C250" s="279">
        <v>1</v>
      </c>
      <c r="D250" s="279">
        <v>1</v>
      </c>
      <c r="E250" s="279">
        <v>3</v>
      </c>
      <c r="F250" s="280">
        <v>1</v>
      </c>
      <c r="G250" s="278" t="s">
        <v>276</v>
      </c>
      <c r="H250" s="328">
        <v>206</v>
      </c>
      <c r="I250" s="117"/>
      <c r="J250" s="274"/>
      <c r="K250" s="117"/>
      <c r="L250" s="132"/>
      <c r="M250" s="3"/>
      <c r="N250" s="3"/>
      <c r="O250" s="3"/>
      <c r="P250" s="3"/>
      <c r="Q250" s="3"/>
    </row>
    <row r="251" spans="1:17" ht="14.25" customHeight="1">
      <c r="A251" s="303">
        <v>3</v>
      </c>
      <c r="B251" s="279">
        <v>2</v>
      </c>
      <c r="C251" s="279">
        <v>1</v>
      </c>
      <c r="D251" s="279">
        <v>1</v>
      </c>
      <c r="E251" s="279">
        <v>3</v>
      </c>
      <c r="F251" s="280">
        <v>2</v>
      </c>
      <c r="G251" s="278" t="s">
        <v>277</v>
      </c>
      <c r="H251" s="328">
        <v>207</v>
      </c>
      <c r="I251" s="117"/>
      <c r="J251" s="274"/>
      <c r="K251" s="117"/>
      <c r="L251" s="132"/>
      <c r="M251" s="3"/>
      <c r="N251" s="3"/>
      <c r="O251" s="3"/>
      <c r="P251" s="3"/>
      <c r="Q251" s="3"/>
    </row>
    <row r="252" spans="1:17" ht="27" customHeight="1">
      <c r="A252" s="30">
        <v>3</v>
      </c>
      <c r="B252" s="47">
        <v>2</v>
      </c>
      <c r="C252" s="47">
        <v>1</v>
      </c>
      <c r="D252" s="47">
        <v>2</v>
      </c>
      <c r="E252" s="47"/>
      <c r="F252" s="40"/>
      <c r="G252" s="58" t="s">
        <v>279</v>
      </c>
      <c r="H252" s="325" t="s">
        <v>460</v>
      </c>
      <c r="I252" s="127">
        <f>I253</f>
        <v>0</v>
      </c>
      <c r="J252" s="128">
        <f>J253</f>
        <v>0</v>
      </c>
      <c r="K252" s="129">
        <f>K253</f>
        <v>0</v>
      </c>
      <c r="L252" s="129">
        <f>L253</f>
        <v>0</v>
      </c>
      <c r="M252" s="3"/>
      <c r="N252" s="3"/>
      <c r="O252" s="3"/>
      <c r="P252" s="3"/>
      <c r="Q252" s="3"/>
    </row>
    <row r="253" spans="1:17" ht="27" customHeight="1">
      <c r="A253" s="30">
        <v>3</v>
      </c>
      <c r="B253" s="47">
        <v>2</v>
      </c>
      <c r="C253" s="47">
        <v>1</v>
      </c>
      <c r="D253" s="47">
        <v>2</v>
      </c>
      <c r="E253" s="47">
        <v>1</v>
      </c>
      <c r="F253" s="40"/>
      <c r="G253" s="58" t="s">
        <v>280</v>
      </c>
      <c r="H253" s="324" t="s">
        <v>461</v>
      </c>
      <c r="I253" s="127">
        <f>SUM(I254:I255)</f>
        <v>0</v>
      </c>
      <c r="J253" s="128">
        <f>SUM(J254:J255)</f>
        <v>0</v>
      </c>
      <c r="K253" s="129">
        <f>SUM(K254:K255)</f>
        <v>0</v>
      </c>
      <c r="L253" s="129">
        <f>SUM(L254:L255)</f>
        <v>0</v>
      </c>
      <c r="M253" s="3"/>
      <c r="N253" s="3"/>
      <c r="O253" s="3"/>
      <c r="P253" s="3"/>
      <c r="Q253" s="3"/>
    </row>
    <row r="254" spans="1:17" ht="28.5" customHeight="1">
      <c r="A254" s="43">
        <v>3</v>
      </c>
      <c r="B254" s="65">
        <v>2</v>
      </c>
      <c r="C254" s="66">
        <v>1</v>
      </c>
      <c r="D254" s="66">
        <v>2</v>
      </c>
      <c r="E254" s="66">
        <v>1</v>
      </c>
      <c r="F254" s="71">
        <v>1</v>
      </c>
      <c r="G254" s="67" t="s">
        <v>281</v>
      </c>
      <c r="H254" s="325" t="s">
        <v>462</v>
      </c>
      <c r="I254" s="117"/>
      <c r="J254" s="117"/>
      <c r="K254" s="117"/>
      <c r="L254" s="117"/>
      <c r="M254" s="3"/>
      <c r="N254" s="3"/>
      <c r="O254" s="3"/>
      <c r="P254" s="3"/>
      <c r="Q254" s="3"/>
    </row>
    <row r="255" spans="1:17" ht="30.75" customHeight="1">
      <c r="A255" s="30">
        <v>3</v>
      </c>
      <c r="B255" s="47">
        <v>2</v>
      </c>
      <c r="C255" s="47">
        <v>1</v>
      </c>
      <c r="D255" s="47">
        <v>2</v>
      </c>
      <c r="E255" s="47">
        <v>1</v>
      </c>
      <c r="F255" s="40">
        <v>2</v>
      </c>
      <c r="G255" s="58" t="s">
        <v>282</v>
      </c>
      <c r="H255" s="324" t="s">
        <v>463</v>
      </c>
      <c r="I255" s="117"/>
      <c r="J255" s="117"/>
      <c r="K255" s="117"/>
      <c r="L255" s="117"/>
      <c r="M255" s="3"/>
      <c r="N255" s="3"/>
      <c r="O255" s="3"/>
      <c r="P255" s="3"/>
      <c r="Q255" s="3"/>
    </row>
    <row r="256" spans="1:17" ht="26.25" customHeight="1">
      <c r="A256" s="46">
        <v>3</v>
      </c>
      <c r="B256" s="53">
        <v>2</v>
      </c>
      <c r="C256" s="53">
        <v>1</v>
      </c>
      <c r="D256" s="53">
        <v>3</v>
      </c>
      <c r="E256" s="53"/>
      <c r="F256" s="33"/>
      <c r="G256" s="63" t="s">
        <v>283</v>
      </c>
      <c r="H256" s="325" t="s">
        <v>464</v>
      </c>
      <c r="I256" s="123">
        <f>I257</f>
        <v>0</v>
      </c>
      <c r="J256" s="124">
        <f>J257</f>
        <v>0</v>
      </c>
      <c r="K256" s="125">
        <f>K257</f>
        <v>0</v>
      </c>
      <c r="L256" s="125">
        <f>L257</f>
        <v>0</v>
      </c>
      <c r="M256" s="3"/>
      <c r="N256" s="3"/>
      <c r="O256" s="3"/>
      <c r="P256" s="3"/>
      <c r="Q256" s="3"/>
    </row>
    <row r="257" spans="1:17" ht="29.25" customHeight="1">
      <c r="A257" s="30">
        <v>3</v>
      </c>
      <c r="B257" s="47">
        <v>2</v>
      </c>
      <c r="C257" s="47">
        <v>1</v>
      </c>
      <c r="D257" s="47">
        <v>3</v>
      </c>
      <c r="E257" s="47">
        <v>1</v>
      </c>
      <c r="F257" s="40"/>
      <c r="G257" s="63" t="s">
        <v>283</v>
      </c>
      <c r="H257" s="324" t="s">
        <v>465</v>
      </c>
      <c r="I257" s="127">
        <f>I258+I259</f>
        <v>0</v>
      </c>
      <c r="J257" s="127">
        <f>J258+J259</f>
        <v>0</v>
      </c>
      <c r="K257" s="127">
        <f>K258+K259</f>
        <v>0</v>
      </c>
      <c r="L257" s="127">
        <f>L258+L259</f>
        <v>0</v>
      </c>
      <c r="M257" s="3"/>
      <c r="N257" s="3"/>
      <c r="O257" s="3"/>
      <c r="P257" s="3"/>
      <c r="Q257" s="3"/>
    </row>
    <row r="258" spans="1:17" ht="30" customHeight="1">
      <c r="A258" s="30">
        <v>3</v>
      </c>
      <c r="B258" s="47">
        <v>2</v>
      </c>
      <c r="C258" s="47">
        <v>1</v>
      </c>
      <c r="D258" s="47">
        <v>3</v>
      </c>
      <c r="E258" s="47">
        <v>1</v>
      </c>
      <c r="F258" s="40">
        <v>1</v>
      </c>
      <c r="G258" s="58" t="s">
        <v>284</v>
      </c>
      <c r="H258" s="325" t="s">
        <v>466</v>
      </c>
      <c r="I258" s="117"/>
      <c r="J258" s="117"/>
      <c r="K258" s="117"/>
      <c r="L258" s="117"/>
      <c r="M258" s="3"/>
      <c r="N258" s="3"/>
      <c r="O258" s="3"/>
      <c r="P258" s="3"/>
      <c r="Q258" s="3"/>
    </row>
    <row r="259" spans="1:17" ht="27.75" customHeight="1">
      <c r="A259" s="30">
        <v>3</v>
      </c>
      <c r="B259" s="47">
        <v>2</v>
      </c>
      <c r="C259" s="47">
        <v>1</v>
      </c>
      <c r="D259" s="47">
        <v>3</v>
      </c>
      <c r="E259" s="47">
        <v>1</v>
      </c>
      <c r="F259" s="40">
        <v>2</v>
      </c>
      <c r="G259" s="58" t="s">
        <v>285</v>
      </c>
      <c r="H259" s="324" t="s">
        <v>467</v>
      </c>
      <c r="I259" s="132"/>
      <c r="J259" s="122"/>
      <c r="K259" s="132"/>
      <c r="L259" s="132"/>
      <c r="M259" s="3"/>
      <c r="N259" s="3"/>
      <c r="O259" s="3"/>
      <c r="P259" s="3"/>
      <c r="Q259" s="3"/>
    </row>
    <row r="260" spans="1:17" ht="20.25" customHeight="1">
      <c r="A260" s="30">
        <v>3</v>
      </c>
      <c r="B260" s="47">
        <v>2</v>
      </c>
      <c r="C260" s="47">
        <v>1</v>
      </c>
      <c r="D260" s="47">
        <v>4</v>
      </c>
      <c r="E260" s="47"/>
      <c r="F260" s="40"/>
      <c r="G260" s="58" t="s">
        <v>286</v>
      </c>
      <c r="H260" s="325" t="s">
        <v>468</v>
      </c>
      <c r="I260" s="127">
        <f>I261</f>
        <v>0</v>
      </c>
      <c r="J260" s="129">
        <f>J261</f>
        <v>0</v>
      </c>
      <c r="K260" s="127">
        <f>K261</f>
        <v>0</v>
      </c>
      <c r="L260" s="129">
        <f>L261</f>
        <v>0</v>
      </c>
      <c r="M260" s="3"/>
      <c r="N260" s="3"/>
      <c r="O260" s="3"/>
      <c r="P260" s="3"/>
      <c r="Q260" s="3"/>
    </row>
    <row r="261" spans="1:17" ht="21" customHeight="1">
      <c r="A261" s="46">
        <v>3</v>
      </c>
      <c r="B261" s="53">
        <v>2</v>
      </c>
      <c r="C261" s="53">
        <v>1</v>
      </c>
      <c r="D261" s="53">
        <v>4</v>
      </c>
      <c r="E261" s="53">
        <v>1</v>
      </c>
      <c r="F261" s="33"/>
      <c r="G261" s="63" t="s">
        <v>287</v>
      </c>
      <c r="H261" s="324" t="s">
        <v>469</v>
      </c>
      <c r="I261" s="123">
        <f>SUM(I262:I263)</f>
        <v>0</v>
      </c>
      <c r="J261" s="124">
        <f>SUM(J262:J263)</f>
        <v>0</v>
      </c>
      <c r="K261" s="125">
        <f>SUM(K262:K263)</f>
        <v>0</v>
      </c>
      <c r="L261" s="125">
        <f>SUM(L262:L263)</f>
        <v>0</v>
      </c>
      <c r="M261" s="3"/>
      <c r="N261" s="3"/>
      <c r="O261" s="3"/>
      <c r="P261" s="3"/>
      <c r="Q261" s="3"/>
    </row>
    <row r="262" spans="1:17" ht="27.75" customHeight="1">
      <c r="A262" s="30">
        <v>3</v>
      </c>
      <c r="B262" s="47">
        <v>2</v>
      </c>
      <c r="C262" s="47">
        <v>1</v>
      </c>
      <c r="D262" s="47">
        <v>4</v>
      </c>
      <c r="E262" s="47">
        <v>1</v>
      </c>
      <c r="F262" s="40">
        <v>1</v>
      </c>
      <c r="G262" s="58" t="s">
        <v>288</v>
      </c>
      <c r="H262" s="325" t="s">
        <v>470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8.75" customHeight="1">
      <c r="A263" s="30">
        <v>3</v>
      </c>
      <c r="B263" s="47">
        <v>2</v>
      </c>
      <c r="C263" s="47">
        <v>1</v>
      </c>
      <c r="D263" s="47">
        <v>4</v>
      </c>
      <c r="E263" s="47">
        <v>1</v>
      </c>
      <c r="F263" s="40">
        <v>2</v>
      </c>
      <c r="G263" s="58" t="s">
        <v>289</v>
      </c>
      <c r="H263" s="324" t="s">
        <v>471</v>
      </c>
      <c r="I263" s="117"/>
      <c r="J263" s="117"/>
      <c r="K263" s="117"/>
      <c r="L263" s="117"/>
      <c r="M263" s="3"/>
      <c r="N263" s="3"/>
      <c r="O263" s="3"/>
      <c r="P263" s="3"/>
      <c r="Q263" s="3"/>
    </row>
    <row r="264" spans="1:17" ht="13.5" customHeight="1">
      <c r="A264" s="394">
        <v>1</v>
      </c>
      <c r="B264" s="395"/>
      <c r="C264" s="395"/>
      <c r="D264" s="395"/>
      <c r="E264" s="395"/>
      <c r="F264" s="396"/>
      <c r="G264" s="220">
        <v>2</v>
      </c>
      <c r="H264" s="217">
        <v>3</v>
      </c>
      <c r="I264" s="215">
        <v>4</v>
      </c>
      <c r="J264" s="216">
        <v>5</v>
      </c>
      <c r="K264" s="217">
        <v>6</v>
      </c>
      <c r="L264" s="217">
        <v>7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47">
        <v>1</v>
      </c>
      <c r="D265" s="47">
        <v>5</v>
      </c>
      <c r="E265" s="47"/>
      <c r="F265" s="40"/>
      <c r="G265" s="58" t="s">
        <v>290</v>
      </c>
      <c r="H265" s="325" t="s">
        <v>472</v>
      </c>
      <c r="I265" s="127">
        <f t="shared" ref="I265:L266" si="23">I266</f>
        <v>0</v>
      </c>
      <c r="J265" s="128">
        <f t="shared" si="23"/>
        <v>0</v>
      </c>
      <c r="K265" s="129">
        <f t="shared" si="23"/>
        <v>0</v>
      </c>
      <c r="L265" s="129">
        <f t="shared" si="23"/>
        <v>0</v>
      </c>
      <c r="N265" s="3"/>
      <c r="O265" s="3"/>
      <c r="P265" s="3"/>
      <c r="Q265" s="3"/>
    </row>
    <row r="266" spans="1:17" ht="30.75" customHeight="1">
      <c r="A266" s="30">
        <v>3</v>
      </c>
      <c r="B266" s="47">
        <v>2</v>
      </c>
      <c r="C266" s="47">
        <v>1</v>
      </c>
      <c r="D266" s="47">
        <v>5</v>
      </c>
      <c r="E266" s="47">
        <v>1</v>
      </c>
      <c r="F266" s="40"/>
      <c r="G266" s="58" t="s">
        <v>290</v>
      </c>
      <c r="H266" s="324" t="s">
        <v>473</v>
      </c>
      <c r="I266" s="129">
        <f t="shared" si="23"/>
        <v>0</v>
      </c>
      <c r="J266" s="128">
        <f t="shared" si="23"/>
        <v>0</v>
      </c>
      <c r="K266" s="129">
        <f t="shared" si="23"/>
        <v>0</v>
      </c>
      <c r="L266" s="129">
        <f t="shared" si="23"/>
        <v>0</v>
      </c>
      <c r="M266" s="3"/>
      <c r="N266" s="3"/>
      <c r="O266" s="3"/>
      <c r="P266" s="3"/>
      <c r="Q266" s="3"/>
    </row>
    <row r="267" spans="1:17" ht="25.5">
      <c r="A267" s="65">
        <v>3</v>
      </c>
      <c r="B267" s="66">
        <v>2</v>
      </c>
      <c r="C267" s="66">
        <v>1</v>
      </c>
      <c r="D267" s="66">
        <v>5</v>
      </c>
      <c r="E267" s="66">
        <v>1</v>
      </c>
      <c r="F267" s="71">
        <v>1</v>
      </c>
      <c r="G267" s="58" t="s">
        <v>290</v>
      </c>
      <c r="H267" s="324" t="s">
        <v>474</v>
      </c>
      <c r="I267" s="132"/>
      <c r="J267" s="132"/>
      <c r="K267" s="132"/>
      <c r="L267" s="132"/>
      <c r="M267" s="3"/>
      <c r="N267" s="3"/>
      <c r="O267" s="3"/>
      <c r="P267" s="3"/>
      <c r="Q267" s="3"/>
    </row>
    <row r="268" spans="1:17" ht="22.5">
      <c r="A268" s="30">
        <v>3</v>
      </c>
      <c r="B268" s="47">
        <v>2</v>
      </c>
      <c r="C268" s="47">
        <v>1</v>
      </c>
      <c r="D268" s="47">
        <v>6</v>
      </c>
      <c r="E268" s="47"/>
      <c r="F268" s="40"/>
      <c r="G268" s="58" t="s">
        <v>128</v>
      </c>
      <c r="H268" s="324" t="s">
        <v>475</v>
      </c>
      <c r="I268" s="127">
        <f>I269</f>
        <v>0</v>
      </c>
      <c r="J268" s="128">
        <f t="shared" ref="J268:L269" si="24">J269</f>
        <v>0</v>
      </c>
      <c r="K268" s="129">
        <f t="shared" si="24"/>
        <v>0</v>
      </c>
      <c r="L268" s="129">
        <f t="shared" si="24"/>
        <v>0</v>
      </c>
      <c r="M268" s="3"/>
      <c r="N268" s="3"/>
      <c r="O268" s="3"/>
      <c r="P268" s="3"/>
      <c r="Q268" s="3"/>
    </row>
    <row r="269" spans="1:17" ht="22.5">
      <c r="A269" s="30">
        <v>3</v>
      </c>
      <c r="B269" s="30">
        <v>2</v>
      </c>
      <c r="C269" s="47">
        <v>1</v>
      </c>
      <c r="D269" s="47">
        <v>6</v>
      </c>
      <c r="E269" s="47">
        <v>1</v>
      </c>
      <c r="F269" s="40"/>
      <c r="G269" s="58" t="s">
        <v>128</v>
      </c>
      <c r="H269" s="324" t="s">
        <v>476</v>
      </c>
      <c r="I269" s="127">
        <f>I270</f>
        <v>0</v>
      </c>
      <c r="J269" s="128">
        <f t="shared" si="24"/>
        <v>0</v>
      </c>
      <c r="K269" s="129">
        <f t="shared" si="24"/>
        <v>0</v>
      </c>
      <c r="L269" s="129">
        <f t="shared" si="24"/>
        <v>0</v>
      </c>
      <c r="M269" s="3"/>
      <c r="N269" s="3"/>
      <c r="O269" s="3"/>
      <c r="P269" s="3"/>
      <c r="Q269" s="3"/>
    </row>
    <row r="270" spans="1:17" ht="24.75" customHeight="1">
      <c r="A270" s="95">
        <v>3</v>
      </c>
      <c r="B270" s="95">
        <v>2</v>
      </c>
      <c r="C270" s="48">
        <v>1</v>
      </c>
      <c r="D270" s="48">
        <v>6</v>
      </c>
      <c r="E270" s="48">
        <v>1</v>
      </c>
      <c r="F270" s="36">
        <v>1</v>
      </c>
      <c r="G270" s="59" t="s">
        <v>128</v>
      </c>
      <c r="H270" s="324" t="s">
        <v>477</v>
      </c>
      <c r="I270" s="132"/>
      <c r="J270" s="132"/>
      <c r="K270" s="132"/>
      <c r="L270" s="132"/>
      <c r="M270" s="3"/>
      <c r="N270" s="3"/>
      <c r="O270" s="3"/>
      <c r="P270" s="3"/>
      <c r="Q270" s="3"/>
    </row>
    <row r="271" spans="1:17" ht="19.5" customHeight="1">
      <c r="A271" s="30">
        <v>3</v>
      </c>
      <c r="B271" s="30">
        <v>2</v>
      </c>
      <c r="C271" s="47">
        <v>1</v>
      </c>
      <c r="D271" s="47">
        <v>7</v>
      </c>
      <c r="E271" s="47"/>
      <c r="F271" s="40"/>
      <c r="G271" s="58" t="s">
        <v>291</v>
      </c>
      <c r="H271" s="324" t="s">
        <v>478</v>
      </c>
      <c r="I271" s="127">
        <f>I272</f>
        <v>0</v>
      </c>
      <c r="J271" s="128">
        <f>J272</f>
        <v>0</v>
      </c>
      <c r="K271" s="129">
        <f>K272</f>
        <v>0</v>
      </c>
      <c r="L271" s="129">
        <f>L272</f>
        <v>0</v>
      </c>
      <c r="M271" s="3"/>
      <c r="N271" s="3"/>
      <c r="O271" s="3"/>
      <c r="P271" s="3"/>
      <c r="Q271" s="3"/>
    </row>
    <row r="272" spans="1:17" ht="22.5">
      <c r="A272" s="30">
        <v>3</v>
      </c>
      <c r="B272" s="47">
        <v>2</v>
      </c>
      <c r="C272" s="47">
        <v>1</v>
      </c>
      <c r="D272" s="47">
        <v>7</v>
      </c>
      <c r="E272" s="47">
        <v>1</v>
      </c>
      <c r="F272" s="40"/>
      <c r="G272" s="58" t="s">
        <v>291</v>
      </c>
      <c r="H272" s="324" t="s">
        <v>479</v>
      </c>
      <c r="I272" s="127">
        <f>I273+I274</f>
        <v>0</v>
      </c>
      <c r="J272" s="127">
        <f>J273+J274</f>
        <v>0</v>
      </c>
      <c r="K272" s="127">
        <f>K273+K274</f>
        <v>0</v>
      </c>
      <c r="L272" s="127">
        <f>L273+L274</f>
        <v>0</v>
      </c>
      <c r="M272" s="3"/>
      <c r="N272" s="3"/>
      <c r="O272" s="3"/>
      <c r="P272" s="3"/>
      <c r="Q272" s="3"/>
    </row>
    <row r="273" spans="1:17" ht="27" customHeight="1">
      <c r="A273" s="30">
        <v>3</v>
      </c>
      <c r="B273" s="47">
        <v>2</v>
      </c>
      <c r="C273" s="47">
        <v>1</v>
      </c>
      <c r="D273" s="47">
        <v>7</v>
      </c>
      <c r="E273" s="47">
        <v>1</v>
      </c>
      <c r="F273" s="40">
        <v>1</v>
      </c>
      <c r="G273" s="224" t="s">
        <v>292</v>
      </c>
      <c r="H273" s="324" t="s">
        <v>480</v>
      </c>
      <c r="I273" s="132"/>
      <c r="J273" s="132"/>
      <c r="K273" s="132"/>
      <c r="L273" s="132"/>
      <c r="M273" s="3"/>
      <c r="N273" s="3"/>
      <c r="O273" s="3"/>
      <c r="P273" s="3"/>
      <c r="Q273" s="3"/>
    </row>
    <row r="274" spans="1:17" ht="29.25" customHeight="1">
      <c r="A274" s="30">
        <v>3</v>
      </c>
      <c r="B274" s="47">
        <v>2</v>
      </c>
      <c r="C274" s="47">
        <v>1</v>
      </c>
      <c r="D274" s="47">
        <v>7</v>
      </c>
      <c r="E274" s="47">
        <v>1</v>
      </c>
      <c r="F274" s="40">
        <v>2</v>
      </c>
      <c r="G274" s="224" t="s">
        <v>293</v>
      </c>
      <c r="H274" s="324" t="s">
        <v>481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28.5" customHeight="1">
      <c r="A275" s="85">
        <v>3</v>
      </c>
      <c r="B275" s="84">
        <v>2</v>
      </c>
      <c r="C275" s="84">
        <v>2</v>
      </c>
      <c r="D275" s="49"/>
      <c r="E275" s="49"/>
      <c r="F275" s="81"/>
      <c r="G275" s="224" t="s">
        <v>294</v>
      </c>
      <c r="H275" s="324" t="s">
        <v>482</v>
      </c>
      <c r="I275" s="127">
        <f>SUM(I276+I288+I292+I296+I300+I303+I306)</f>
        <v>0</v>
      </c>
      <c r="J275" s="128">
        <f>SUM(J276+J288+J292+J296+J300+J303+J306)</f>
        <v>0</v>
      </c>
      <c r="K275" s="129">
        <f>SUM(K276+K288+K292+K296+K300+K303+K306)</f>
        <v>0</v>
      </c>
      <c r="L275" s="127">
        <f>SUM(L276+L288+L292+L296+L300+L303+L306)</f>
        <v>0</v>
      </c>
      <c r="M275" s="3"/>
      <c r="N275" s="3"/>
      <c r="O275" s="3"/>
      <c r="P275" s="3"/>
      <c r="Q275" s="3"/>
    </row>
    <row r="276" spans="1:17" ht="25.5">
      <c r="A276" s="30">
        <v>3</v>
      </c>
      <c r="B276" s="47">
        <v>2</v>
      </c>
      <c r="C276" s="47">
        <v>2</v>
      </c>
      <c r="D276" s="47">
        <v>1</v>
      </c>
      <c r="E276" s="47"/>
      <c r="F276" s="40"/>
      <c r="G276" s="58" t="s">
        <v>295</v>
      </c>
      <c r="H276" s="324" t="s">
        <v>483</v>
      </c>
      <c r="I276" s="127">
        <f>I277</f>
        <v>0</v>
      </c>
      <c r="J276" s="128">
        <f>J277</f>
        <v>0</v>
      </c>
      <c r="K276" s="129">
        <f>K277</f>
        <v>0</v>
      </c>
      <c r="L276" s="127">
        <f>L277</f>
        <v>0</v>
      </c>
      <c r="M276" s="3"/>
      <c r="N276" s="3"/>
      <c r="O276" s="3"/>
      <c r="P276" s="3"/>
      <c r="Q276" s="3"/>
    </row>
    <row r="277" spans="1:17" ht="25.5">
      <c r="A277" s="31">
        <v>3</v>
      </c>
      <c r="B277" s="30">
        <v>2</v>
      </c>
      <c r="C277" s="47">
        <v>2</v>
      </c>
      <c r="D277" s="47">
        <v>1</v>
      </c>
      <c r="E277" s="47">
        <v>1</v>
      </c>
      <c r="F277" s="40"/>
      <c r="G277" s="58" t="s">
        <v>296</v>
      </c>
      <c r="H277" s="324" t="s">
        <v>484</v>
      </c>
      <c r="I277" s="127">
        <f>SUM(I278:I281)</f>
        <v>0</v>
      </c>
      <c r="J277" s="127">
        <f>SUM(J278:J281)</f>
        <v>0</v>
      </c>
      <c r="K277" s="127">
        <f>SUM(K278:K281)</f>
        <v>0</v>
      </c>
      <c r="L277" s="127">
        <f>SUM(L278:L281)</f>
        <v>0</v>
      </c>
      <c r="M277" s="3"/>
      <c r="N277" s="3"/>
      <c r="O277" s="3"/>
      <c r="P277" s="3"/>
      <c r="Q277" s="3"/>
    </row>
    <row r="278" spans="1:17" ht="21.75">
      <c r="A278" s="31">
        <v>3</v>
      </c>
      <c r="B278" s="30">
        <v>2</v>
      </c>
      <c r="C278" s="47">
        <v>2</v>
      </c>
      <c r="D278" s="47">
        <v>1</v>
      </c>
      <c r="E278" s="47">
        <v>1</v>
      </c>
      <c r="F278" s="40">
        <v>1</v>
      </c>
      <c r="G278" s="58" t="s">
        <v>13</v>
      </c>
      <c r="H278" s="324" t="s">
        <v>485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8" customHeight="1">
      <c r="A279" s="304">
        <v>3</v>
      </c>
      <c r="B279" s="305">
        <v>2</v>
      </c>
      <c r="C279" s="306">
        <v>2</v>
      </c>
      <c r="D279" s="306">
        <v>1</v>
      </c>
      <c r="E279" s="306">
        <v>1</v>
      </c>
      <c r="F279" s="307">
        <v>2</v>
      </c>
      <c r="G279" s="308" t="s">
        <v>83</v>
      </c>
      <c r="H279" s="324">
        <v>226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15" customHeight="1">
      <c r="A280" s="309">
        <v>3</v>
      </c>
      <c r="B280" s="265">
        <v>2</v>
      </c>
      <c r="C280" s="263">
        <v>2</v>
      </c>
      <c r="D280" s="263">
        <v>1</v>
      </c>
      <c r="E280" s="263">
        <v>1</v>
      </c>
      <c r="F280" s="264">
        <v>3</v>
      </c>
      <c r="G280" s="301" t="s">
        <v>170</v>
      </c>
      <c r="H280" s="324">
        <v>227</v>
      </c>
      <c r="I280" s="117"/>
      <c r="J280" s="117"/>
      <c r="K280" s="117"/>
      <c r="L280" s="117"/>
      <c r="M280" s="3"/>
      <c r="N280" s="3"/>
      <c r="O280" s="3"/>
      <c r="P280" s="3"/>
      <c r="Q280" s="3"/>
    </row>
    <row r="281" spans="1:17" ht="15" customHeight="1">
      <c r="A281" s="309">
        <v>3</v>
      </c>
      <c r="B281" s="265">
        <v>2</v>
      </c>
      <c r="C281" s="263">
        <v>2</v>
      </c>
      <c r="D281" s="263">
        <v>1</v>
      </c>
      <c r="E281" s="263">
        <v>1</v>
      </c>
      <c r="F281" s="264">
        <v>4</v>
      </c>
      <c r="G281" s="301" t="s">
        <v>169</v>
      </c>
      <c r="H281" s="324">
        <v>228</v>
      </c>
      <c r="I281" s="117"/>
      <c r="J281" s="116"/>
      <c r="K281" s="117"/>
      <c r="L281" s="117"/>
      <c r="M281" s="3"/>
      <c r="N281" s="3"/>
      <c r="O281" s="3"/>
      <c r="P281" s="3"/>
      <c r="Q281" s="3"/>
    </row>
    <row r="282" spans="1:17" ht="15" customHeight="1">
      <c r="A282" s="41">
        <v>3</v>
      </c>
      <c r="B282" s="45">
        <v>2</v>
      </c>
      <c r="C282" s="52">
        <v>2</v>
      </c>
      <c r="D282" s="52">
        <v>1</v>
      </c>
      <c r="E282" s="52">
        <v>2</v>
      </c>
      <c r="F282" s="69"/>
      <c r="G282" s="62" t="s">
        <v>297</v>
      </c>
      <c r="H282" s="328">
        <v>234</v>
      </c>
      <c r="I282" s="117"/>
      <c r="J282" s="116"/>
      <c r="K282" s="117"/>
      <c r="L282" s="117"/>
      <c r="M282" s="3"/>
      <c r="N282" s="3"/>
      <c r="O282" s="3"/>
      <c r="P282" s="3"/>
      <c r="Q282" s="3"/>
    </row>
    <row r="283" spans="1:17" ht="15" customHeight="1">
      <c r="A283" s="41">
        <v>3</v>
      </c>
      <c r="B283" s="45">
        <v>2</v>
      </c>
      <c r="C283" s="52">
        <v>2</v>
      </c>
      <c r="D283" s="52">
        <v>1</v>
      </c>
      <c r="E283" s="52">
        <v>2</v>
      </c>
      <c r="F283" s="69">
        <v>1</v>
      </c>
      <c r="G283" s="62" t="s">
        <v>274</v>
      </c>
      <c r="H283" s="328">
        <v>235</v>
      </c>
      <c r="I283" s="117"/>
      <c r="J283" s="116"/>
      <c r="K283" s="117"/>
      <c r="L283" s="117"/>
      <c r="M283" s="3"/>
      <c r="N283" s="3"/>
      <c r="O283" s="3"/>
      <c r="P283" s="3"/>
      <c r="Q283" s="3"/>
    </row>
    <row r="284" spans="1:17" ht="15" customHeight="1">
      <c r="A284" s="41">
        <v>3</v>
      </c>
      <c r="B284" s="45">
        <v>2</v>
      </c>
      <c r="C284" s="52">
        <v>2</v>
      </c>
      <c r="D284" s="52">
        <v>1</v>
      </c>
      <c r="E284" s="52">
        <v>2</v>
      </c>
      <c r="F284" s="69">
        <v>2</v>
      </c>
      <c r="G284" s="62" t="s">
        <v>275</v>
      </c>
      <c r="H284" s="328">
        <v>236</v>
      </c>
      <c r="I284" s="117"/>
      <c r="J284" s="116"/>
      <c r="K284" s="117"/>
      <c r="L284" s="117"/>
      <c r="M284" s="3"/>
      <c r="N284" s="3"/>
      <c r="O284" s="3"/>
      <c r="P284" s="3"/>
      <c r="Q284" s="3"/>
    </row>
    <row r="285" spans="1:17" ht="15" customHeight="1">
      <c r="A285" s="41">
        <v>3</v>
      </c>
      <c r="B285" s="45">
        <v>2</v>
      </c>
      <c r="C285" s="52">
        <v>2</v>
      </c>
      <c r="D285" s="52">
        <v>1</v>
      </c>
      <c r="E285" s="52">
        <v>3</v>
      </c>
      <c r="F285" s="40"/>
      <c r="G285" s="62" t="s">
        <v>278</v>
      </c>
      <c r="H285" s="328">
        <v>237</v>
      </c>
      <c r="I285" s="117"/>
      <c r="J285" s="116"/>
      <c r="K285" s="117"/>
      <c r="L285" s="117"/>
      <c r="M285" s="3"/>
      <c r="N285" s="3"/>
      <c r="O285" s="3"/>
      <c r="P285" s="3"/>
      <c r="Q285" s="3"/>
    </row>
    <row r="286" spans="1:17" ht="15" customHeight="1">
      <c r="A286" s="41">
        <v>3</v>
      </c>
      <c r="B286" s="45">
        <v>2</v>
      </c>
      <c r="C286" s="52">
        <v>2</v>
      </c>
      <c r="D286" s="52">
        <v>1</v>
      </c>
      <c r="E286" s="52">
        <v>3</v>
      </c>
      <c r="F286" s="69">
        <v>1</v>
      </c>
      <c r="G286" s="62" t="s">
        <v>276</v>
      </c>
      <c r="H286" s="328">
        <v>238</v>
      </c>
      <c r="I286" s="117"/>
      <c r="J286" s="116"/>
      <c r="K286" s="117"/>
      <c r="L286" s="117"/>
      <c r="M286" s="3"/>
      <c r="N286" s="3"/>
      <c r="O286" s="3"/>
      <c r="P286" s="3"/>
      <c r="Q286" s="3"/>
    </row>
    <row r="287" spans="1:17" ht="15" customHeight="1">
      <c r="A287" s="41">
        <v>3</v>
      </c>
      <c r="B287" s="45">
        <v>2</v>
      </c>
      <c r="C287" s="52">
        <v>2</v>
      </c>
      <c r="D287" s="52">
        <v>1</v>
      </c>
      <c r="E287" s="52">
        <v>3</v>
      </c>
      <c r="F287" s="69">
        <v>2</v>
      </c>
      <c r="G287" s="62" t="s">
        <v>298</v>
      </c>
      <c r="H287" s="328">
        <v>239</v>
      </c>
      <c r="I287" s="117"/>
      <c r="J287" s="116"/>
      <c r="K287" s="117"/>
      <c r="L287" s="117"/>
      <c r="M287" s="3"/>
      <c r="N287" s="3"/>
      <c r="O287" s="3"/>
      <c r="P287" s="3"/>
      <c r="Q287" s="3"/>
    </row>
    <row r="288" spans="1:17" ht="25.5">
      <c r="A288" s="31">
        <v>3</v>
      </c>
      <c r="B288" s="30">
        <v>2</v>
      </c>
      <c r="C288" s="47">
        <v>2</v>
      </c>
      <c r="D288" s="47">
        <v>2</v>
      </c>
      <c r="E288" s="47"/>
      <c r="F288" s="40"/>
      <c r="G288" s="58" t="s">
        <v>299</v>
      </c>
      <c r="H288" s="324" t="s">
        <v>486</v>
      </c>
      <c r="I288" s="127">
        <f>I289</f>
        <v>0</v>
      </c>
      <c r="J288" s="129">
        <f>J289</f>
        <v>0</v>
      </c>
      <c r="K288" s="127">
        <f>K289</f>
        <v>0</v>
      </c>
      <c r="L288" s="129">
        <f>L289</f>
        <v>0</v>
      </c>
      <c r="M288" s="3"/>
      <c r="N288" s="3"/>
      <c r="O288" s="3"/>
      <c r="P288" s="3"/>
      <c r="Q288" s="3"/>
    </row>
    <row r="289" spans="1:17" ht="25.5">
      <c r="A289" s="30">
        <v>3</v>
      </c>
      <c r="B289" s="47">
        <v>2</v>
      </c>
      <c r="C289" s="53">
        <v>2</v>
      </c>
      <c r="D289" s="53">
        <v>2</v>
      </c>
      <c r="E289" s="53">
        <v>1</v>
      </c>
      <c r="F289" s="33"/>
      <c r="G289" s="58" t="s">
        <v>299</v>
      </c>
      <c r="H289" s="324" t="s">
        <v>487</v>
      </c>
      <c r="I289" s="123">
        <f>SUM(I290:I291)</f>
        <v>0</v>
      </c>
      <c r="J289" s="124">
        <f>SUM(J290:J291)</f>
        <v>0</v>
      </c>
      <c r="K289" s="125">
        <f>SUM(K290:K291)</f>
        <v>0</v>
      </c>
      <c r="L289" s="125">
        <f>SUM(L290:L291)</f>
        <v>0</v>
      </c>
      <c r="M289" s="3"/>
      <c r="N289" s="3"/>
      <c r="O289" s="3"/>
      <c r="P289" s="3"/>
      <c r="Q289" s="3"/>
    </row>
    <row r="290" spans="1:17" ht="25.5">
      <c r="A290" s="30">
        <v>3</v>
      </c>
      <c r="B290" s="47">
        <v>2</v>
      </c>
      <c r="C290" s="47">
        <v>2</v>
      </c>
      <c r="D290" s="47">
        <v>2</v>
      </c>
      <c r="E290" s="47">
        <v>1</v>
      </c>
      <c r="F290" s="40">
        <v>1</v>
      </c>
      <c r="G290" s="58" t="s">
        <v>300</v>
      </c>
      <c r="H290" s="324" t="s">
        <v>488</v>
      </c>
      <c r="I290" s="117"/>
      <c r="J290" s="117"/>
      <c r="K290" s="117"/>
      <c r="L290" s="117"/>
      <c r="M290" s="3"/>
      <c r="N290" s="3"/>
      <c r="O290" s="3"/>
      <c r="P290" s="3"/>
      <c r="Q290" s="3"/>
    </row>
    <row r="291" spans="1:17" ht="25.5">
      <c r="A291" s="30">
        <v>3</v>
      </c>
      <c r="B291" s="47">
        <v>2</v>
      </c>
      <c r="C291" s="47">
        <v>2</v>
      </c>
      <c r="D291" s="47">
        <v>2</v>
      </c>
      <c r="E291" s="47">
        <v>1</v>
      </c>
      <c r="F291" s="40">
        <v>2</v>
      </c>
      <c r="G291" s="30" t="s">
        <v>301</v>
      </c>
      <c r="H291" s="324" t="s">
        <v>489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25.5">
      <c r="A292" s="30">
        <v>3</v>
      </c>
      <c r="B292" s="47">
        <v>2</v>
      </c>
      <c r="C292" s="47">
        <v>2</v>
      </c>
      <c r="D292" s="47">
        <v>3</v>
      </c>
      <c r="E292" s="47"/>
      <c r="F292" s="40"/>
      <c r="G292" s="58" t="s">
        <v>302</v>
      </c>
      <c r="H292" s="324" t="s">
        <v>490</v>
      </c>
      <c r="I292" s="127">
        <f>I293</f>
        <v>0</v>
      </c>
      <c r="J292" s="128">
        <f>J293</f>
        <v>0</v>
      </c>
      <c r="K292" s="129">
        <f>K293</f>
        <v>0</v>
      </c>
      <c r="L292" s="129">
        <f>L293</f>
        <v>0</v>
      </c>
      <c r="M292" s="3"/>
      <c r="N292" s="3"/>
      <c r="O292" s="3"/>
      <c r="P292" s="3"/>
      <c r="Q292" s="3"/>
    </row>
    <row r="293" spans="1:17" ht="30" customHeight="1">
      <c r="A293" s="46">
        <v>3</v>
      </c>
      <c r="B293" s="47">
        <v>2</v>
      </c>
      <c r="C293" s="47">
        <v>2</v>
      </c>
      <c r="D293" s="47">
        <v>3</v>
      </c>
      <c r="E293" s="47">
        <v>1</v>
      </c>
      <c r="F293" s="40"/>
      <c r="G293" s="58" t="s">
        <v>302</v>
      </c>
      <c r="H293" s="324" t="s">
        <v>491</v>
      </c>
      <c r="I293" s="127">
        <f>I294+I295</f>
        <v>0</v>
      </c>
      <c r="J293" s="127">
        <f>J294+J295</f>
        <v>0</v>
      </c>
      <c r="K293" s="127">
        <f>K294+K295</f>
        <v>0</v>
      </c>
      <c r="L293" s="127">
        <f>L294+L295</f>
        <v>0</v>
      </c>
      <c r="M293" s="3"/>
      <c r="N293" s="3"/>
      <c r="O293" s="3"/>
      <c r="P293" s="3"/>
      <c r="Q293" s="3"/>
    </row>
    <row r="294" spans="1:17" ht="31.5" customHeight="1">
      <c r="A294" s="46">
        <v>3</v>
      </c>
      <c r="B294" s="47">
        <v>2</v>
      </c>
      <c r="C294" s="47">
        <v>2</v>
      </c>
      <c r="D294" s="47">
        <v>3</v>
      </c>
      <c r="E294" s="47">
        <v>1</v>
      </c>
      <c r="F294" s="40">
        <v>1</v>
      </c>
      <c r="G294" s="58" t="s">
        <v>303</v>
      </c>
      <c r="H294" s="324" t="s">
        <v>492</v>
      </c>
      <c r="I294" s="117"/>
      <c r="J294" s="117"/>
      <c r="K294" s="117"/>
      <c r="L294" s="117"/>
      <c r="M294" s="3"/>
      <c r="N294" s="3"/>
      <c r="O294" s="3"/>
      <c r="P294" s="3"/>
      <c r="Q294" s="3"/>
    </row>
    <row r="295" spans="1:17" ht="25.5" customHeight="1">
      <c r="A295" s="46">
        <v>3</v>
      </c>
      <c r="B295" s="47">
        <v>2</v>
      </c>
      <c r="C295" s="47">
        <v>2</v>
      </c>
      <c r="D295" s="47">
        <v>3</v>
      </c>
      <c r="E295" s="47">
        <v>1</v>
      </c>
      <c r="F295" s="40">
        <v>2</v>
      </c>
      <c r="G295" s="58" t="s">
        <v>304</v>
      </c>
      <c r="H295" s="324" t="s">
        <v>493</v>
      </c>
      <c r="I295" s="117"/>
      <c r="J295" s="117"/>
      <c r="K295" s="117"/>
      <c r="L295" s="117"/>
      <c r="M295" s="3"/>
      <c r="N295" s="3"/>
      <c r="O295" s="3"/>
      <c r="P295" s="3"/>
      <c r="Q295" s="3"/>
    </row>
    <row r="296" spans="1:17" ht="22.5" customHeight="1">
      <c r="A296" s="30">
        <v>3</v>
      </c>
      <c r="B296" s="47">
        <v>2</v>
      </c>
      <c r="C296" s="47">
        <v>2</v>
      </c>
      <c r="D296" s="47">
        <v>4</v>
      </c>
      <c r="E296" s="47"/>
      <c r="F296" s="40"/>
      <c r="G296" s="58" t="s">
        <v>305</v>
      </c>
      <c r="H296" s="324" t="s">
        <v>494</v>
      </c>
      <c r="I296" s="127">
        <f>I297</f>
        <v>0</v>
      </c>
      <c r="J296" s="128">
        <f>J297</f>
        <v>0</v>
      </c>
      <c r="K296" s="129">
        <f>K297</f>
        <v>0</v>
      </c>
      <c r="L296" s="129">
        <f>L297</f>
        <v>0</v>
      </c>
      <c r="M296" s="3"/>
      <c r="N296" s="3"/>
      <c r="O296" s="3"/>
      <c r="P296" s="3"/>
      <c r="Q296" s="3"/>
    </row>
    <row r="297" spans="1:17" ht="22.5">
      <c r="A297" s="30">
        <v>3</v>
      </c>
      <c r="B297" s="47">
        <v>2</v>
      </c>
      <c r="C297" s="47">
        <v>2</v>
      </c>
      <c r="D297" s="47">
        <v>4</v>
      </c>
      <c r="E297" s="47">
        <v>1</v>
      </c>
      <c r="F297" s="40"/>
      <c r="G297" s="58" t="s">
        <v>305</v>
      </c>
      <c r="H297" s="324" t="s">
        <v>495</v>
      </c>
      <c r="I297" s="127">
        <f>SUM(I298:I299)</f>
        <v>0</v>
      </c>
      <c r="J297" s="128">
        <f>SUM(J298:J299)</f>
        <v>0</v>
      </c>
      <c r="K297" s="129">
        <f>SUM(K298:K299)</f>
        <v>0</v>
      </c>
      <c r="L297" s="129">
        <f>SUM(L298:L299)</f>
        <v>0</v>
      </c>
      <c r="M297" s="3"/>
      <c r="N297" s="3"/>
      <c r="O297" s="3"/>
      <c r="P297" s="3"/>
      <c r="Q297" s="3"/>
    </row>
    <row r="298" spans="1:17" ht="30.75" customHeight="1">
      <c r="A298" s="30">
        <v>3</v>
      </c>
      <c r="B298" s="47">
        <v>2</v>
      </c>
      <c r="C298" s="47">
        <v>2</v>
      </c>
      <c r="D298" s="47">
        <v>4</v>
      </c>
      <c r="E298" s="47">
        <v>1</v>
      </c>
      <c r="F298" s="40">
        <v>1</v>
      </c>
      <c r="G298" s="58" t="s">
        <v>306</v>
      </c>
      <c r="H298" s="324" t="s">
        <v>496</v>
      </c>
      <c r="I298" s="117"/>
      <c r="J298" s="117"/>
      <c r="K298" s="117"/>
      <c r="L298" s="117"/>
      <c r="M298" s="3"/>
      <c r="N298" s="3"/>
      <c r="O298" s="3"/>
      <c r="P298" s="3"/>
      <c r="Q298" s="3"/>
    </row>
    <row r="299" spans="1:17" ht="27.75" customHeight="1">
      <c r="A299" s="46">
        <v>3</v>
      </c>
      <c r="B299" s="53">
        <v>2</v>
      </c>
      <c r="C299" s="53">
        <v>2</v>
      </c>
      <c r="D299" s="53">
        <v>4</v>
      </c>
      <c r="E299" s="53">
        <v>1</v>
      </c>
      <c r="F299" s="33">
        <v>2</v>
      </c>
      <c r="G299" s="31" t="s">
        <v>307</v>
      </c>
      <c r="H299" s="324" t="s">
        <v>497</v>
      </c>
      <c r="I299" s="117"/>
      <c r="J299" s="117"/>
      <c r="K299" s="117"/>
      <c r="L299" s="117"/>
      <c r="M299" s="3"/>
      <c r="N299" s="3"/>
      <c r="O299" s="3"/>
      <c r="P299" s="3"/>
      <c r="Q299" s="3"/>
    </row>
    <row r="300" spans="1:17" ht="29.25" customHeight="1">
      <c r="A300" s="30">
        <v>3</v>
      </c>
      <c r="B300" s="47">
        <v>2</v>
      </c>
      <c r="C300" s="47">
        <v>2</v>
      </c>
      <c r="D300" s="47">
        <v>5</v>
      </c>
      <c r="E300" s="47"/>
      <c r="F300" s="40"/>
      <c r="G300" s="58" t="s">
        <v>308</v>
      </c>
      <c r="H300" s="324" t="s">
        <v>498</v>
      </c>
      <c r="I300" s="127">
        <f>I301</f>
        <v>0</v>
      </c>
      <c r="J300" s="128">
        <f t="shared" ref="J300:L301" si="25">J301</f>
        <v>0</v>
      </c>
      <c r="K300" s="129">
        <f t="shared" si="25"/>
        <v>0</v>
      </c>
      <c r="L300" s="129">
        <f t="shared" si="25"/>
        <v>0</v>
      </c>
      <c r="M300" s="3"/>
      <c r="N300" s="3"/>
      <c r="O300" s="3"/>
      <c r="P300" s="3"/>
      <c r="Q300" s="3"/>
    </row>
    <row r="301" spans="1:17" ht="26.25" customHeight="1">
      <c r="A301" s="30">
        <v>3</v>
      </c>
      <c r="B301" s="47">
        <v>2</v>
      </c>
      <c r="C301" s="47">
        <v>2</v>
      </c>
      <c r="D301" s="47">
        <v>5</v>
      </c>
      <c r="E301" s="47">
        <v>1</v>
      </c>
      <c r="F301" s="40"/>
      <c r="G301" s="58" t="s">
        <v>308</v>
      </c>
      <c r="H301" s="324" t="s">
        <v>499</v>
      </c>
      <c r="I301" s="127">
        <f>I302</f>
        <v>0</v>
      </c>
      <c r="J301" s="128">
        <f t="shared" si="25"/>
        <v>0</v>
      </c>
      <c r="K301" s="128">
        <f t="shared" si="25"/>
        <v>0</v>
      </c>
      <c r="L301" s="129">
        <f t="shared" si="25"/>
        <v>0</v>
      </c>
      <c r="M301" s="3"/>
      <c r="N301" s="3"/>
      <c r="O301" s="3"/>
      <c r="P301" s="3"/>
      <c r="Q301" s="3"/>
    </row>
    <row r="302" spans="1:17" ht="30" customHeight="1">
      <c r="A302" s="42">
        <v>3</v>
      </c>
      <c r="B302" s="48">
        <v>2</v>
      </c>
      <c r="C302" s="48">
        <v>2</v>
      </c>
      <c r="D302" s="48">
        <v>5</v>
      </c>
      <c r="E302" s="48">
        <v>1</v>
      </c>
      <c r="F302" s="36">
        <v>1</v>
      </c>
      <c r="G302" s="58" t="s">
        <v>308</v>
      </c>
      <c r="H302" s="324" t="s">
        <v>500</v>
      </c>
      <c r="I302" s="117"/>
      <c r="J302" s="117"/>
      <c r="K302" s="117"/>
      <c r="L302" s="117"/>
      <c r="M302" s="3"/>
      <c r="N302" s="3"/>
      <c r="O302" s="3"/>
      <c r="P302" s="3"/>
      <c r="Q302" s="3"/>
    </row>
    <row r="303" spans="1:17" ht="24.75" customHeight="1">
      <c r="A303" s="30">
        <v>3</v>
      </c>
      <c r="B303" s="47">
        <v>2</v>
      </c>
      <c r="C303" s="47">
        <v>2</v>
      </c>
      <c r="D303" s="47">
        <v>6</v>
      </c>
      <c r="E303" s="47"/>
      <c r="F303" s="40"/>
      <c r="G303" s="58" t="s">
        <v>128</v>
      </c>
      <c r="H303" s="324" t="s">
        <v>501</v>
      </c>
      <c r="I303" s="127">
        <f>I304</f>
        <v>0</v>
      </c>
      <c r="J303" s="157">
        <f t="shared" ref="J303:L304" si="26">J304</f>
        <v>0</v>
      </c>
      <c r="K303" s="128">
        <f t="shared" si="26"/>
        <v>0</v>
      </c>
      <c r="L303" s="129">
        <f t="shared" si="26"/>
        <v>0</v>
      </c>
      <c r="M303" s="3"/>
      <c r="N303" s="3"/>
      <c r="O303" s="3"/>
      <c r="P303" s="3"/>
      <c r="Q303" s="3"/>
    </row>
    <row r="304" spans="1:17" ht="24.75" customHeight="1">
      <c r="A304" s="30">
        <v>3</v>
      </c>
      <c r="B304" s="47">
        <v>2</v>
      </c>
      <c r="C304" s="47">
        <v>2</v>
      </c>
      <c r="D304" s="47">
        <v>6</v>
      </c>
      <c r="E304" s="47">
        <v>1</v>
      </c>
      <c r="F304" s="40"/>
      <c r="G304" s="58" t="s">
        <v>128</v>
      </c>
      <c r="H304" s="324" t="s">
        <v>502</v>
      </c>
      <c r="I304" s="127">
        <f>I305</f>
        <v>0</v>
      </c>
      <c r="J304" s="157">
        <f t="shared" si="26"/>
        <v>0</v>
      </c>
      <c r="K304" s="128">
        <f t="shared" si="26"/>
        <v>0</v>
      </c>
      <c r="L304" s="129">
        <f t="shared" si="26"/>
        <v>0</v>
      </c>
      <c r="M304" s="3"/>
      <c r="N304" s="3"/>
      <c r="O304" s="3"/>
      <c r="P304" s="3"/>
      <c r="Q304" s="3"/>
    </row>
    <row r="305" spans="1:17" ht="23.25" customHeight="1">
      <c r="A305" s="30">
        <v>3</v>
      </c>
      <c r="B305" s="66">
        <v>2</v>
      </c>
      <c r="C305" s="66">
        <v>2</v>
      </c>
      <c r="D305" s="47">
        <v>6</v>
      </c>
      <c r="E305" s="66">
        <v>1</v>
      </c>
      <c r="F305" s="71">
        <v>1</v>
      </c>
      <c r="G305" s="67" t="s">
        <v>128</v>
      </c>
      <c r="H305" s="324" t="s">
        <v>503</v>
      </c>
      <c r="I305" s="117"/>
      <c r="J305" s="117"/>
      <c r="K305" s="117"/>
      <c r="L305" s="117"/>
      <c r="M305" s="3"/>
      <c r="N305" s="3"/>
      <c r="O305" s="3"/>
      <c r="P305" s="3"/>
      <c r="Q305" s="3"/>
    </row>
    <row r="306" spans="1:17" ht="22.5" customHeight="1">
      <c r="A306" s="31">
        <v>3</v>
      </c>
      <c r="B306" s="30">
        <v>2</v>
      </c>
      <c r="C306" s="47">
        <v>2</v>
      </c>
      <c r="D306" s="47">
        <v>7</v>
      </c>
      <c r="E306" s="47"/>
      <c r="F306" s="40"/>
      <c r="G306" s="58" t="s">
        <v>309</v>
      </c>
      <c r="H306" s="324" t="s">
        <v>504</v>
      </c>
      <c r="I306" s="127">
        <f>I307</f>
        <v>0</v>
      </c>
      <c r="J306" s="157">
        <f>J307</f>
        <v>0</v>
      </c>
      <c r="K306" s="128">
        <f>K307</f>
        <v>0</v>
      </c>
      <c r="L306" s="129">
        <f>L307</f>
        <v>0</v>
      </c>
      <c r="M306" s="3"/>
      <c r="N306" s="3"/>
      <c r="O306" s="3"/>
      <c r="P306" s="3"/>
      <c r="Q306" s="3"/>
    </row>
    <row r="307" spans="1:17" ht="21" customHeight="1">
      <c r="A307" s="31">
        <v>3</v>
      </c>
      <c r="B307" s="30">
        <v>2</v>
      </c>
      <c r="C307" s="47">
        <v>2</v>
      </c>
      <c r="D307" s="47">
        <v>7</v>
      </c>
      <c r="E307" s="47">
        <v>1</v>
      </c>
      <c r="F307" s="40"/>
      <c r="G307" s="58" t="s">
        <v>309</v>
      </c>
      <c r="H307" s="324" t="s">
        <v>505</v>
      </c>
      <c r="I307" s="127">
        <f>I308+I309</f>
        <v>0</v>
      </c>
      <c r="J307" s="127">
        <f>J308+J309</f>
        <v>0</v>
      </c>
      <c r="K307" s="127">
        <f>K308+K309</f>
        <v>0</v>
      </c>
      <c r="L307" s="127">
        <f>L308+L309</f>
        <v>0</v>
      </c>
      <c r="M307" s="3"/>
      <c r="N307" s="3"/>
      <c r="O307" s="3"/>
      <c r="P307" s="3"/>
      <c r="Q307" s="3"/>
    </row>
    <row r="308" spans="1:17" ht="27.75" customHeight="1">
      <c r="A308" s="31">
        <v>3</v>
      </c>
      <c r="B308" s="30">
        <v>2</v>
      </c>
      <c r="C308" s="30">
        <v>2</v>
      </c>
      <c r="D308" s="47">
        <v>7</v>
      </c>
      <c r="E308" s="47">
        <v>1</v>
      </c>
      <c r="F308" s="40">
        <v>1</v>
      </c>
      <c r="G308" s="224" t="s">
        <v>310</v>
      </c>
      <c r="H308" s="324" t="s">
        <v>506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28.5" customHeight="1">
      <c r="A309" s="31">
        <v>3</v>
      </c>
      <c r="B309" s="30">
        <v>2</v>
      </c>
      <c r="C309" s="30">
        <v>2</v>
      </c>
      <c r="D309" s="47">
        <v>7</v>
      </c>
      <c r="E309" s="47">
        <v>1</v>
      </c>
      <c r="F309" s="40">
        <v>2</v>
      </c>
      <c r="G309" s="224" t="s">
        <v>311</v>
      </c>
      <c r="H309" s="324" t="s">
        <v>507</v>
      </c>
      <c r="I309" s="117"/>
      <c r="J309" s="117"/>
      <c r="K309" s="117"/>
      <c r="L309" s="117"/>
      <c r="M309" s="3"/>
      <c r="N309" s="3"/>
      <c r="O309" s="3"/>
      <c r="P309" s="3"/>
      <c r="Q309" s="3"/>
    </row>
    <row r="310" spans="1:17" ht="18" customHeight="1">
      <c r="A310" s="394">
        <v>1</v>
      </c>
      <c r="B310" s="395"/>
      <c r="C310" s="395"/>
      <c r="D310" s="395"/>
      <c r="E310" s="395"/>
      <c r="F310" s="396"/>
      <c r="G310" s="216">
        <v>2</v>
      </c>
      <c r="H310" s="217">
        <v>3</v>
      </c>
      <c r="I310" s="215">
        <v>4</v>
      </c>
      <c r="J310" s="221">
        <v>5</v>
      </c>
      <c r="K310" s="217">
        <v>6</v>
      </c>
      <c r="L310" s="217">
        <v>7</v>
      </c>
      <c r="M310" s="3"/>
      <c r="N310" s="3"/>
      <c r="O310" s="3"/>
      <c r="P310" s="3"/>
      <c r="Q310" s="3"/>
    </row>
    <row r="311" spans="1:17" ht="30" customHeight="1">
      <c r="A311" s="32">
        <v>3</v>
      </c>
      <c r="B311" s="32">
        <v>3</v>
      </c>
      <c r="C311" s="45"/>
      <c r="D311" s="52"/>
      <c r="E311" s="52"/>
      <c r="F311" s="69"/>
      <c r="G311" s="62" t="s">
        <v>312</v>
      </c>
      <c r="H311" s="324" t="s">
        <v>508</v>
      </c>
      <c r="I311" s="110">
        <f>SUM(I312+I346)</f>
        <v>0</v>
      </c>
      <c r="J311" s="139">
        <f>SUM(J312+J346)</f>
        <v>0</v>
      </c>
      <c r="K311" s="138">
        <f>SUM(K312+K346)</f>
        <v>0</v>
      </c>
      <c r="L311" s="111">
        <f>SUM(L312+L346)</f>
        <v>0</v>
      </c>
      <c r="M311" s="3"/>
      <c r="N311" s="3"/>
      <c r="O311" s="3"/>
      <c r="P311" s="3"/>
      <c r="Q311" s="3"/>
    </row>
    <row r="312" spans="1:17" ht="40.5" customHeight="1">
      <c r="A312" s="31">
        <v>3</v>
      </c>
      <c r="B312" s="31">
        <v>3</v>
      </c>
      <c r="C312" s="30">
        <v>1</v>
      </c>
      <c r="D312" s="47"/>
      <c r="E312" s="47"/>
      <c r="F312" s="40"/>
      <c r="G312" s="224" t="s">
        <v>313</v>
      </c>
      <c r="H312" s="324" t="s">
        <v>509</v>
      </c>
      <c r="I312" s="127">
        <f>SUM(I313+I324+I328+I332+I336+I339+I342)</f>
        <v>0</v>
      </c>
      <c r="J312" s="157">
        <f>SUM(J313+J324+J328+J332+J336+J339+J342)</f>
        <v>0</v>
      </c>
      <c r="K312" s="128">
        <f>SUM(K313+K324+K328+K332+K336+K339+K342)</f>
        <v>0</v>
      </c>
      <c r="L312" s="129">
        <f>SUM(L313+L324+L328+L332+L336+L339+L342)</f>
        <v>0</v>
      </c>
      <c r="M312" s="3"/>
      <c r="N312" s="3"/>
      <c r="O312" s="3"/>
      <c r="P312" s="3"/>
      <c r="Q312" s="3"/>
    </row>
    <row r="313" spans="1:17" ht="26.25" customHeight="1">
      <c r="A313" s="31">
        <v>3</v>
      </c>
      <c r="B313" s="31">
        <v>3</v>
      </c>
      <c r="C313" s="30">
        <v>1</v>
      </c>
      <c r="D313" s="47">
        <v>1</v>
      </c>
      <c r="E313" s="47"/>
      <c r="F313" s="40"/>
      <c r="G313" s="310" t="s">
        <v>314</v>
      </c>
      <c r="H313" s="329" t="s">
        <v>510</v>
      </c>
      <c r="I313" s="127">
        <f>I314</f>
        <v>0</v>
      </c>
      <c r="J313" s="157">
        <f>J314</f>
        <v>0</v>
      </c>
      <c r="K313" s="128">
        <f>K314</f>
        <v>0</v>
      </c>
      <c r="L313" s="129">
        <f>L314</f>
        <v>0</v>
      </c>
      <c r="M313" s="3"/>
      <c r="N313" s="3"/>
      <c r="O313" s="3"/>
      <c r="P313" s="3"/>
      <c r="Q313" s="3"/>
    </row>
    <row r="314" spans="1:17" ht="27.75" customHeight="1">
      <c r="A314" s="31">
        <v>3</v>
      </c>
      <c r="B314" s="31">
        <v>3</v>
      </c>
      <c r="C314" s="30">
        <v>1</v>
      </c>
      <c r="D314" s="47">
        <v>1</v>
      </c>
      <c r="E314" s="47">
        <v>1</v>
      </c>
      <c r="F314" s="40"/>
      <c r="G314" s="310" t="s">
        <v>314</v>
      </c>
      <c r="H314" s="324" t="s">
        <v>511</v>
      </c>
      <c r="I314" s="127">
        <f>SUM(I315:I317)</f>
        <v>0</v>
      </c>
      <c r="J314" s="157">
        <f>SUM(J315:J317)</f>
        <v>0</v>
      </c>
      <c r="K314" s="128">
        <f>SUM(K315:K317)</f>
        <v>0</v>
      </c>
      <c r="L314" s="129">
        <f>SUM(L315:L317)</f>
        <v>0</v>
      </c>
      <c r="M314" s="3"/>
      <c r="N314" s="3"/>
      <c r="O314" s="3"/>
      <c r="P314" s="3"/>
      <c r="Q314" s="3"/>
    </row>
    <row r="315" spans="1:17" ht="22.5" customHeight="1">
      <c r="A315" s="31">
        <v>3</v>
      </c>
      <c r="B315" s="31">
        <v>3</v>
      </c>
      <c r="C315" s="30">
        <v>1</v>
      </c>
      <c r="D315" s="47">
        <v>1</v>
      </c>
      <c r="E315" s="47">
        <v>1</v>
      </c>
      <c r="F315" s="40">
        <v>1</v>
      </c>
      <c r="G315" s="58" t="s">
        <v>13</v>
      </c>
      <c r="H315" s="329" t="s">
        <v>512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4.25" customHeight="1">
      <c r="A316" s="309">
        <v>3</v>
      </c>
      <c r="B316" s="309">
        <v>3</v>
      </c>
      <c r="C316" s="265">
        <v>1</v>
      </c>
      <c r="D316" s="263">
        <v>1</v>
      </c>
      <c r="E316" s="263">
        <v>1</v>
      </c>
      <c r="F316" s="264">
        <v>2</v>
      </c>
      <c r="G316" s="301" t="s">
        <v>83</v>
      </c>
      <c r="H316" s="324">
        <v>256</v>
      </c>
      <c r="I316" s="117"/>
      <c r="J316" s="117"/>
      <c r="K316" s="117"/>
      <c r="L316" s="117"/>
      <c r="M316" s="3"/>
      <c r="N316" s="3"/>
      <c r="O316" s="3"/>
      <c r="P316" s="3"/>
      <c r="Q316" s="3"/>
    </row>
    <row r="317" spans="1:17" ht="14.25" customHeight="1">
      <c r="A317" s="309">
        <v>3</v>
      </c>
      <c r="B317" s="265">
        <v>3</v>
      </c>
      <c r="C317" s="305">
        <v>1</v>
      </c>
      <c r="D317" s="263">
        <v>1</v>
      </c>
      <c r="E317" s="263">
        <v>1</v>
      </c>
      <c r="F317" s="264">
        <v>3</v>
      </c>
      <c r="G317" s="301" t="s">
        <v>126</v>
      </c>
      <c r="H317" s="329">
        <v>257</v>
      </c>
      <c r="I317" s="117"/>
      <c r="J317" s="117"/>
      <c r="K317" s="117"/>
      <c r="L317" s="117"/>
      <c r="M317" s="3"/>
      <c r="N317" s="3"/>
      <c r="O317" s="3"/>
      <c r="P317" s="3"/>
      <c r="Q317" s="3"/>
    </row>
    <row r="318" spans="1:17" ht="14.25" customHeight="1">
      <c r="A318" s="41">
        <v>3</v>
      </c>
      <c r="B318" s="41">
        <v>3</v>
      </c>
      <c r="C318" s="45">
        <v>1</v>
      </c>
      <c r="D318" s="52">
        <v>1</v>
      </c>
      <c r="E318" s="52">
        <v>2</v>
      </c>
      <c r="F318" s="69"/>
      <c r="G318" s="62" t="s">
        <v>297</v>
      </c>
      <c r="H318" s="330">
        <v>267</v>
      </c>
      <c r="I318" s="117"/>
      <c r="J318" s="268"/>
      <c r="K318" s="268"/>
      <c r="L318" s="117"/>
      <c r="M318" s="3"/>
      <c r="N318" s="3"/>
      <c r="O318" s="3"/>
      <c r="P318" s="3"/>
      <c r="Q318" s="3"/>
    </row>
    <row r="319" spans="1:17" ht="14.25" customHeight="1">
      <c r="A319" s="41">
        <v>3</v>
      </c>
      <c r="B319" s="41">
        <v>3</v>
      </c>
      <c r="C319" s="45">
        <v>1</v>
      </c>
      <c r="D319" s="52">
        <v>1</v>
      </c>
      <c r="E319" s="52">
        <v>2</v>
      </c>
      <c r="F319" s="69">
        <v>1</v>
      </c>
      <c r="G319" s="62" t="s">
        <v>274</v>
      </c>
      <c r="H319" s="330">
        <v>268</v>
      </c>
      <c r="I319" s="117"/>
      <c r="J319" s="268"/>
      <c r="K319" s="268"/>
      <c r="L319" s="117"/>
      <c r="M319" s="3"/>
      <c r="N319" s="3"/>
      <c r="O319" s="3"/>
      <c r="P319" s="3"/>
      <c r="Q319" s="3"/>
    </row>
    <row r="320" spans="1:17" ht="14.25" customHeight="1">
      <c r="A320" s="41">
        <v>3</v>
      </c>
      <c r="B320" s="41">
        <v>3</v>
      </c>
      <c r="C320" s="45">
        <v>1</v>
      </c>
      <c r="D320" s="52">
        <v>1</v>
      </c>
      <c r="E320" s="52">
        <v>2</v>
      </c>
      <c r="F320" s="69">
        <v>2</v>
      </c>
      <c r="G320" s="62" t="s">
        <v>275</v>
      </c>
      <c r="H320" s="330">
        <v>269</v>
      </c>
      <c r="I320" s="117"/>
      <c r="J320" s="268"/>
      <c r="K320" s="268"/>
      <c r="L320" s="117"/>
      <c r="M320" s="3"/>
      <c r="N320" s="3"/>
      <c r="O320" s="3"/>
      <c r="P320" s="3"/>
      <c r="Q320" s="3"/>
    </row>
    <row r="321" spans="1:17" ht="14.25" customHeight="1">
      <c r="A321" s="41">
        <v>3</v>
      </c>
      <c r="B321" s="41">
        <v>3</v>
      </c>
      <c r="C321" s="45">
        <v>1</v>
      </c>
      <c r="D321" s="52">
        <v>1</v>
      </c>
      <c r="E321" s="52">
        <v>3</v>
      </c>
      <c r="F321" s="69"/>
      <c r="G321" s="62" t="s">
        <v>278</v>
      </c>
      <c r="H321" s="330">
        <v>270</v>
      </c>
      <c r="I321" s="117"/>
      <c r="J321" s="268"/>
      <c r="K321" s="268"/>
      <c r="L321" s="117"/>
      <c r="M321" s="3"/>
      <c r="N321" s="3"/>
      <c r="O321" s="3"/>
      <c r="P321" s="3"/>
      <c r="Q321" s="3"/>
    </row>
    <row r="322" spans="1:17" ht="14.25" customHeight="1">
      <c r="A322" s="41">
        <v>3</v>
      </c>
      <c r="B322" s="41">
        <v>3</v>
      </c>
      <c r="C322" s="45">
        <v>1</v>
      </c>
      <c r="D322" s="52">
        <v>1</v>
      </c>
      <c r="E322" s="52">
        <v>3</v>
      </c>
      <c r="F322" s="69">
        <v>1</v>
      </c>
      <c r="G322" s="62" t="s">
        <v>315</v>
      </c>
      <c r="H322" s="330">
        <v>271</v>
      </c>
      <c r="I322" s="117"/>
      <c r="J322" s="268"/>
      <c r="K322" s="268"/>
      <c r="L322" s="117"/>
      <c r="M322" s="3"/>
      <c r="N322" s="3"/>
      <c r="O322" s="3"/>
      <c r="P322" s="3"/>
      <c r="Q322" s="3"/>
    </row>
    <row r="323" spans="1:17" ht="14.25" customHeight="1">
      <c r="A323" s="41">
        <v>3</v>
      </c>
      <c r="B323" s="41">
        <v>3</v>
      </c>
      <c r="C323" s="45">
        <v>1</v>
      </c>
      <c r="D323" s="52">
        <v>1</v>
      </c>
      <c r="E323" s="52">
        <v>3</v>
      </c>
      <c r="F323" s="69">
        <v>2</v>
      </c>
      <c r="G323" s="62" t="s">
        <v>298</v>
      </c>
      <c r="H323" s="330">
        <v>272</v>
      </c>
      <c r="I323" s="117"/>
      <c r="J323" s="268"/>
      <c r="K323" s="268"/>
      <c r="L323" s="117"/>
      <c r="M323" s="3"/>
      <c r="N323" s="3"/>
      <c r="O323" s="3"/>
      <c r="P323" s="3"/>
      <c r="Q323" s="3"/>
    </row>
    <row r="324" spans="1:17" ht="25.5">
      <c r="A324" s="64">
        <v>3</v>
      </c>
      <c r="B324" s="46">
        <v>3</v>
      </c>
      <c r="C324" s="30">
        <v>1</v>
      </c>
      <c r="D324" s="47">
        <v>2</v>
      </c>
      <c r="E324" s="47"/>
      <c r="F324" s="40"/>
      <c r="G324" s="58" t="s">
        <v>316</v>
      </c>
      <c r="H324" s="324" t="s">
        <v>513</v>
      </c>
      <c r="I324" s="127">
        <f>I325</f>
        <v>0</v>
      </c>
      <c r="J324" s="157">
        <f>J325</f>
        <v>0</v>
      </c>
      <c r="K324" s="128">
        <f>K325</f>
        <v>0</v>
      </c>
      <c r="L324" s="129">
        <f>L325</f>
        <v>0</v>
      </c>
      <c r="M324" s="3"/>
      <c r="N324" s="3"/>
      <c r="O324" s="3"/>
      <c r="P324" s="3"/>
      <c r="Q324" s="3"/>
    </row>
    <row r="325" spans="1:17" ht="24.75" customHeight="1">
      <c r="A325" s="64">
        <v>3</v>
      </c>
      <c r="B325" s="64">
        <v>3</v>
      </c>
      <c r="C325" s="46">
        <v>1</v>
      </c>
      <c r="D325" s="53">
        <v>2</v>
      </c>
      <c r="E325" s="53">
        <v>1</v>
      </c>
      <c r="F325" s="33"/>
      <c r="G325" s="63" t="s">
        <v>317</v>
      </c>
      <c r="H325" s="329" t="s">
        <v>514</v>
      </c>
      <c r="I325" s="123">
        <f>SUM(I326:I327)</f>
        <v>0</v>
      </c>
      <c r="J325" s="158">
        <f>SUM(J326:J327)</f>
        <v>0</v>
      </c>
      <c r="K325" s="124">
        <f>SUM(K326:K327)</f>
        <v>0</v>
      </c>
      <c r="L325" s="125">
        <f>SUM(L326:L327)</f>
        <v>0</v>
      </c>
      <c r="M325" s="3"/>
      <c r="N325" s="3"/>
      <c r="O325" s="3"/>
      <c r="P325" s="3"/>
      <c r="Q325" s="3"/>
    </row>
    <row r="326" spans="1:17" ht="27" customHeight="1">
      <c r="A326" s="31">
        <v>3</v>
      </c>
      <c r="B326" s="31">
        <v>3</v>
      </c>
      <c r="C326" s="30">
        <v>1</v>
      </c>
      <c r="D326" s="47">
        <v>2</v>
      </c>
      <c r="E326" s="47">
        <v>1</v>
      </c>
      <c r="F326" s="40">
        <v>1</v>
      </c>
      <c r="G326" s="58" t="s">
        <v>318</v>
      </c>
      <c r="H326" s="324" t="s">
        <v>515</v>
      </c>
      <c r="I326" s="117"/>
      <c r="J326" s="117"/>
      <c r="K326" s="117"/>
      <c r="L326" s="117"/>
      <c r="M326" s="3"/>
      <c r="N326" s="3"/>
      <c r="O326" s="3"/>
      <c r="P326" s="3"/>
      <c r="Q326" s="3"/>
    </row>
    <row r="327" spans="1:17" ht="24" customHeight="1">
      <c r="A327" s="34">
        <v>3</v>
      </c>
      <c r="B327" s="74">
        <v>3</v>
      </c>
      <c r="C327" s="65">
        <v>1</v>
      </c>
      <c r="D327" s="66">
        <v>2</v>
      </c>
      <c r="E327" s="66">
        <v>1</v>
      </c>
      <c r="F327" s="71">
        <v>2</v>
      </c>
      <c r="G327" s="67" t="s">
        <v>319</v>
      </c>
      <c r="H327" s="329" t="s">
        <v>516</v>
      </c>
      <c r="I327" s="117"/>
      <c r="J327" s="117"/>
      <c r="K327" s="117"/>
      <c r="L327" s="117"/>
      <c r="M327" s="3"/>
      <c r="N327" s="3"/>
      <c r="O327" s="3"/>
      <c r="P327" s="3"/>
      <c r="Q327" s="3"/>
    </row>
    <row r="328" spans="1:17" ht="24" customHeight="1">
      <c r="A328" s="30">
        <v>3</v>
      </c>
      <c r="B328" s="58">
        <v>3</v>
      </c>
      <c r="C328" s="30">
        <v>1</v>
      </c>
      <c r="D328" s="47">
        <v>3</v>
      </c>
      <c r="E328" s="47"/>
      <c r="F328" s="40"/>
      <c r="G328" s="58" t="s">
        <v>320</v>
      </c>
      <c r="H328" s="324" t="s">
        <v>517</v>
      </c>
      <c r="I328" s="127">
        <f>I329</f>
        <v>0</v>
      </c>
      <c r="J328" s="157">
        <f>J329</f>
        <v>0</v>
      </c>
      <c r="K328" s="128">
        <f>K329</f>
        <v>0</v>
      </c>
      <c r="L328" s="129">
        <f>L329</f>
        <v>0</v>
      </c>
      <c r="M328" s="3"/>
      <c r="N328" s="3"/>
      <c r="O328" s="3"/>
      <c r="P328" s="3"/>
      <c r="Q328" s="3"/>
    </row>
    <row r="329" spans="1:17" ht="19.5" customHeight="1">
      <c r="A329" s="30">
        <v>3</v>
      </c>
      <c r="B329" s="67">
        <v>3</v>
      </c>
      <c r="C329" s="65">
        <v>1</v>
      </c>
      <c r="D329" s="66">
        <v>3</v>
      </c>
      <c r="E329" s="66">
        <v>1</v>
      </c>
      <c r="F329" s="71"/>
      <c r="G329" s="58" t="s">
        <v>320</v>
      </c>
      <c r="H329" s="329" t="s">
        <v>518</v>
      </c>
      <c r="I329" s="129">
        <f>I330+I331</f>
        <v>0</v>
      </c>
      <c r="J329" s="129">
        <f>J330+J331</f>
        <v>0</v>
      </c>
      <c r="K329" s="129">
        <f>K330+K331</f>
        <v>0</v>
      </c>
      <c r="L329" s="129">
        <f>L330+L331</f>
        <v>0</v>
      </c>
      <c r="M329" s="3"/>
      <c r="N329" s="3"/>
      <c r="O329" s="3"/>
      <c r="P329" s="3"/>
      <c r="Q329" s="3"/>
    </row>
    <row r="330" spans="1:17" ht="29.25" customHeight="1">
      <c r="A330" s="30">
        <v>3</v>
      </c>
      <c r="B330" s="58">
        <v>3</v>
      </c>
      <c r="C330" s="30">
        <v>1</v>
      </c>
      <c r="D330" s="47">
        <v>3</v>
      </c>
      <c r="E330" s="47">
        <v>1</v>
      </c>
      <c r="F330" s="40">
        <v>1</v>
      </c>
      <c r="G330" s="58" t="s">
        <v>321</v>
      </c>
      <c r="H330" s="324" t="s">
        <v>519</v>
      </c>
      <c r="I330" s="132"/>
      <c r="J330" s="132"/>
      <c r="K330" s="132"/>
      <c r="L330" s="137"/>
      <c r="M330" s="3"/>
      <c r="N330" s="3"/>
      <c r="O330" s="3"/>
      <c r="P330" s="3"/>
      <c r="Q330" s="3"/>
    </row>
    <row r="331" spans="1:17" ht="26.25" customHeight="1">
      <c r="A331" s="30">
        <v>3</v>
      </c>
      <c r="B331" s="58">
        <v>3</v>
      </c>
      <c r="C331" s="30">
        <v>1</v>
      </c>
      <c r="D331" s="47">
        <v>3</v>
      </c>
      <c r="E331" s="47">
        <v>1</v>
      </c>
      <c r="F331" s="40">
        <v>2</v>
      </c>
      <c r="G331" s="58" t="s">
        <v>322</v>
      </c>
      <c r="H331" s="329" t="s">
        <v>520</v>
      </c>
      <c r="I331" s="117"/>
      <c r="J331" s="117"/>
      <c r="K331" s="117"/>
      <c r="L331" s="117"/>
      <c r="M331" s="3"/>
      <c r="N331" s="3"/>
      <c r="O331" s="3"/>
      <c r="P331" s="3"/>
      <c r="Q331" s="3"/>
    </row>
    <row r="332" spans="1:17" ht="22.5">
      <c r="A332" s="30">
        <v>3</v>
      </c>
      <c r="B332" s="58">
        <v>3</v>
      </c>
      <c r="C332" s="30">
        <v>1</v>
      </c>
      <c r="D332" s="47">
        <v>4</v>
      </c>
      <c r="E332" s="47"/>
      <c r="F332" s="40"/>
      <c r="G332" s="58" t="s">
        <v>323</v>
      </c>
      <c r="H332" s="324" t="s">
        <v>521</v>
      </c>
      <c r="I332" s="127">
        <f>I333</f>
        <v>0</v>
      </c>
      <c r="J332" s="157">
        <f>J333</f>
        <v>0</v>
      </c>
      <c r="K332" s="128">
        <f>K333</f>
        <v>0</v>
      </c>
      <c r="L332" s="129">
        <f>L333</f>
        <v>0</v>
      </c>
      <c r="M332" s="3"/>
      <c r="N332" s="3"/>
      <c r="O332" s="3"/>
      <c r="P332" s="3"/>
      <c r="Q332" s="3"/>
    </row>
    <row r="333" spans="1:17" ht="25.5" customHeight="1">
      <c r="A333" s="31">
        <v>3</v>
      </c>
      <c r="B333" s="30">
        <v>3</v>
      </c>
      <c r="C333" s="47">
        <v>1</v>
      </c>
      <c r="D333" s="47">
        <v>4</v>
      </c>
      <c r="E333" s="47">
        <v>1</v>
      </c>
      <c r="F333" s="40"/>
      <c r="G333" s="58" t="s">
        <v>323</v>
      </c>
      <c r="H333" s="329" t="s">
        <v>522</v>
      </c>
      <c r="I333" s="127">
        <f>SUM(I334:I335)</f>
        <v>0</v>
      </c>
      <c r="J333" s="127">
        <f>SUM(J334:J335)</f>
        <v>0</v>
      </c>
      <c r="K333" s="127">
        <f>SUM(K334:K335)</f>
        <v>0</v>
      </c>
      <c r="L333" s="127">
        <f>SUM(L334:L335)</f>
        <v>0</v>
      </c>
      <c r="M333" s="3"/>
      <c r="N333" s="3"/>
      <c r="O333" s="3"/>
      <c r="P333" s="3"/>
      <c r="Q333" s="3"/>
    </row>
    <row r="334" spans="1:17" ht="22.5">
      <c r="A334" s="31">
        <v>3</v>
      </c>
      <c r="B334" s="30">
        <v>3</v>
      </c>
      <c r="C334" s="47">
        <v>1</v>
      </c>
      <c r="D334" s="47">
        <v>4</v>
      </c>
      <c r="E334" s="47">
        <v>1</v>
      </c>
      <c r="F334" s="40">
        <v>1</v>
      </c>
      <c r="G334" s="58" t="s">
        <v>324</v>
      </c>
      <c r="H334" s="324" t="s">
        <v>523</v>
      </c>
      <c r="I334" s="116"/>
      <c r="J334" s="117"/>
      <c r="K334" s="117"/>
      <c r="L334" s="116"/>
      <c r="M334" s="3"/>
      <c r="N334" s="3"/>
      <c r="O334" s="3"/>
      <c r="P334" s="3"/>
      <c r="Q334" s="3"/>
    </row>
    <row r="335" spans="1:17" ht="29.25" customHeight="1">
      <c r="A335" s="42">
        <v>3</v>
      </c>
      <c r="B335" s="48">
        <v>3</v>
      </c>
      <c r="C335" s="48">
        <v>1</v>
      </c>
      <c r="D335" s="48">
        <v>4</v>
      </c>
      <c r="E335" s="48">
        <v>1</v>
      </c>
      <c r="F335" s="36">
        <v>2</v>
      </c>
      <c r="G335" s="48" t="s">
        <v>325</v>
      </c>
      <c r="H335" s="329" t="s">
        <v>524</v>
      </c>
      <c r="I335" s="117"/>
      <c r="J335" s="132"/>
      <c r="K335" s="132"/>
      <c r="L335" s="137"/>
      <c r="M335" s="3"/>
      <c r="N335" s="3"/>
      <c r="O335" s="3"/>
      <c r="P335" s="3"/>
      <c r="Q335" s="3"/>
    </row>
    <row r="336" spans="1:17" ht="27" customHeight="1">
      <c r="A336" s="30">
        <v>3</v>
      </c>
      <c r="B336" s="47">
        <v>3</v>
      </c>
      <c r="C336" s="47">
        <v>1</v>
      </c>
      <c r="D336" s="47">
        <v>5</v>
      </c>
      <c r="E336" s="47"/>
      <c r="F336" s="40"/>
      <c r="G336" s="58" t="s">
        <v>326</v>
      </c>
      <c r="H336" s="324" t="s">
        <v>525</v>
      </c>
      <c r="I336" s="125">
        <f t="shared" ref="I336:L337" si="27">I337</f>
        <v>0</v>
      </c>
      <c r="J336" s="157">
        <f t="shared" si="27"/>
        <v>0</v>
      </c>
      <c r="K336" s="129">
        <f t="shared" si="27"/>
        <v>0</v>
      </c>
      <c r="L336" s="129">
        <f t="shared" si="27"/>
        <v>0</v>
      </c>
      <c r="M336" s="3"/>
      <c r="N336" s="3"/>
      <c r="O336" s="3"/>
      <c r="P336" s="3"/>
      <c r="Q336" s="3"/>
    </row>
    <row r="337" spans="1:17" ht="27" customHeight="1">
      <c r="A337" s="46">
        <v>3</v>
      </c>
      <c r="B337" s="66">
        <v>3</v>
      </c>
      <c r="C337" s="66">
        <v>1</v>
      </c>
      <c r="D337" s="66">
        <v>5</v>
      </c>
      <c r="E337" s="66">
        <v>1</v>
      </c>
      <c r="F337" s="71"/>
      <c r="G337" s="58" t="s">
        <v>326</v>
      </c>
      <c r="H337" s="329" t="s">
        <v>526</v>
      </c>
      <c r="I337" s="129">
        <f t="shared" si="27"/>
        <v>0</v>
      </c>
      <c r="J337" s="158">
        <f t="shared" si="27"/>
        <v>0</v>
      </c>
      <c r="K337" s="125">
        <f t="shared" si="27"/>
        <v>0</v>
      </c>
      <c r="L337" s="125">
        <f t="shared" si="27"/>
        <v>0</v>
      </c>
      <c r="M337" s="3"/>
      <c r="N337" s="3"/>
      <c r="O337" s="3"/>
      <c r="P337" s="3"/>
      <c r="Q337" s="3"/>
    </row>
    <row r="338" spans="1:17" ht="25.5" customHeight="1">
      <c r="A338" s="30">
        <v>3</v>
      </c>
      <c r="B338" s="47">
        <v>3</v>
      </c>
      <c r="C338" s="47">
        <v>1</v>
      </c>
      <c r="D338" s="47">
        <v>5</v>
      </c>
      <c r="E338" s="47">
        <v>1</v>
      </c>
      <c r="F338" s="40">
        <v>1</v>
      </c>
      <c r="G338" s="58" t="s">
        <v>326</v>
      </c>
      <c r="H338" s="324" t="s">
        <v>527</v>
      </c>
      <c r="I338" s="117"/>
      <c r="J338" s="132"/>
      <c r="K338" s="132"/>
      <c r="L338" s="137"/>
      <c r="M338" s="3"/>
      <c r="N338" s="3"/>
      <c r="O338" s="3"/>
      <c r="P338" s="3"/>
      <c r="Q338" s="3"/>
    </row>
    <row r="339" spans="1:17" ht="18.75" customHeight="1">
      <c r="A339" s="30">
        <v>3</v>
      </c>
      <c r="B339" s="47">
        <v>3</v>
      </c>
      <c r="C339" s="47">
        <v>1</v>
      </c>
      <c r="D339" s="47">
        <v>6</v>
      </c>
      <c r="E339" s="47"/>
      <c r="F339" s="40"/>
      <c r="G339" s="58" t="s">
        <v>128</v>
      </c>
      <c r="H339" s="329" t="s">
        <v>528</v>
      </c>
      <c r="I339" s="129">
        <f t="shared" ref="I339:L340" si="28">I340</f>
        <v>0</v>
      </c>
      <c r="J339" s="157">
        <f t="shared" si="28"/>
        <v>0</v>
      </c>
      <c r="K339" s="129">
        <f t="shared" si="28"/>
        <v>0</v>
      </c>
      <c r="L339" s="129">
        <f t="shared" si="28"/>
        <v>0</v>
      </c>
      <c r="M339" s="3"/>
      <c r="N339" s="3"/>
      <c r="O339" s="3"/>
      <c r="P339" s="3"/>
      <c r="Q339" s="3"/>
    </row>
    <row r="340" spans="1:17" ht="19.5" customHeight="1">
      <c r="A340" s="30">
        <v>3</v>
      </c>
      <c r="B340" s="47">
        <v>3</v>
      </c>
      <c r="C340" s="47">
        <v>1</v>
      </c>
      <c r="D340" s="47">
        <v>6</v>
      </c>
      <c r="E340" s="47">
        <v>1</v>
      </c>
      <c r="F340" s="40"/>
      <c r="G340" s="58" t="s">
        <v>128</v>
      </c>
      <c r="H340" s="324" t="s">
        <v>529</v>
      </c>
      <c r="I340" s="127">
        <f t="shared" si="28"/>
        <v>0</v>
      </c>
      <c r="J340" s="157">
        <f t="shared" si="28"/>
        <v>0</v>
      </c>
      <c r="K340" s="129">
        <f t="shared" si="28"/>
        <v>0</v>
      </c>
      <c r="L340" s="129">
        <f t="shared" si="28"/>
        <v>0</v>
      </c>
      <c r="M340" s="3"/>
      <c r="N340" s="3"/>
      <c r="O340" s="3"/>
      <c r="P340" s="3"/>
      <c r="Q340" s="3"/>
    </row>
    <row r="341" spans="1:17" ht="24" customHeight="1">
      <c r="A341" s="30">
        <v>3</v>
      </c>
      <c r="B341" s="47">
        <v>3</v>
      </c>
      <c r="C341" s="47">
        <v>1</v>
      </c>
      <c r="D341" s="47">
        <v>6</v>
      </c>
      <c r="E341" s="47">
        <v>1</v>
      </c>
      <c r="F341" s="40">
        <v>1</v>
      </c>
      <c r="G341" s="58" t="s">
        <v>128</v>
      </c>
      <c r="H341" s="329" t="s">
        <v>530</v>
      </c>
      <c r="I341" s="132"/>
      <c r="J341" s="132"/>
      <c r="K341" s="132"/>
      <c r="L341" s="137"/>
      <c r="M341" s="3"/>
      <c r="N341" s="3"/>
      <c r="O341" s="3"/>
      <c r="P341" s="3"/>
      <c r="Q341" s="3"/>
    </row>
    <row r="342" spans="1:17" ht="25.5" customHeight="1">
      <c r="A342" s="30">
        <v>3</v>
      </c>
      <c r="B342" s="47">
        <v>3</v>
      </c>
      <c r="C342" s="47">
        <v>1</v>
      </c>
      <c r="D342" s="47">
        <v>7</v>
      </c>
      <c r="E342" s="47"/>
      <c r="F342" s="40"/>
      <c r="G342" s="58" t="s">
        <v>327</v>
      </c>
      <c r="H342" s="324" t="s">
        <v>531</v>
      </c>
      <c r="I342" s="127">
        <f>I343</f>
        <v>0</v>
      </c>
      <c r="J342" s="157">
        <f>J343</f>
        <v>0</v>
      </c>
      <c r="K342" s="129">
        <f>K343</f>
        <v>0</v>
      </c>
      <c r="L342" s="129">
        <f>L343</f>
        <v>0</v>
      </c>
      <c r="M342" s="3"/>
      <c r="N342" s="3"/>
      <c r="O342" s="3"/>
      <c r="P342" s="3"/>
      <c r="Q342" s="3"/>
    </row>
    <row r="343" spans="1:17" ht="25.5" customHeight="1">
      <c r="A343" s="30">
        <v>3</v>
      </c>
      <c r="B343" s="47">
        <v>3</v>
      </c>
      <c r="C343" s="47">
        <v>1</v>
      </c>
      <c r="D343" s="47">
        <v>7</v>
      </c>
      <c r="E343" s="47">
        <v>1</v>
      </c>
      <c r="F343" s="40"/>
      <c r="G343" s="58" t="s">
        <v>327</v>
      </c>
      <c r="H343" s="329" t="s">
        <v>532</v>
      </c>
      <c r="I343" s="127">
        <f>I344+I345</f>
        <v>0</v>
      </c>
      <c r="J343" s="127">
        <f>J344+J345</f>
        <v>0</v>
      </c>
      <c r="K343" s="127">
        <f>K344+K345</f>
        <v>0</v>
      </c>
      <c r="L343" s="127">
        <f>L344+L345</f>
        <v>0</v>
      </c>
      <c r="M343" s="3"/>
      <c r="N343" s="3"/>
      <c r="O343" s="3"/>
      <c r="P343" s="3"/>
      <c r="Q343" s="3"/>
    </row>
    <row r="344" spans="1:17" ht="29.25" customHeight="1">
      <c r="A344" s="30">
        <v>3</v>
      </c>
      <c r="B344" s="47">
        <v>3</v>
      </c>
      <c r="C344" s="47">
        <v>1</v>
      </c>
      <c r="D344" s="47">
        <v>7</v>
      </c>
      <c r="E344" s="47">
        <v>1</v>
      </c>
      <c r="F344" s="40">
        <v>1</v>
      </c>
      <c r="G344" s="224" t="s">
        <v>328</v>
      </c>
      <c r="H344" s="324" t="s">
        <v>533</v>
      </c>
      <c r="I344" s="132"/>
      <c r="J344" s="132"/>
      <c r="K344" s="132"/>
      <c r="L344" s="137"/>
      <c r="M344" s="3"/>
      <c r="N344" s="3"/>
      <c r="O344" s="3"/>
      <c r="P344" s="3"/>
      <c r="Q344" s="3"/>
    </row>
    <row r="345" spans="1:17" ht="27.75" customHeight="1">
      <c r="A345" s="30">
        <v>3</v>
      </c>
      <c r="B345" s="47">
        <v>3</v>
      </c>
      <c r="C345" s="47">
        <v>1</v>
      </c>
      <c r="D345" s="47">
        <v>7</v>
      </c>
      <c r="E345" s="47">
        <v>1</v>
      </c>
      <c r="F345" s="40">
        <v>2</v>
      </c>
      <c r="G345" s="224" t="s">
        <v>329</v>
      </c>
      <c r="H345" s="329" t="s">
        <v>534</v>
      </c>
      <c r="I345" s="117"/>
      <c r="J345" s="117"/>
      <c r="K345" s="117"/>
      <c r="L345" s="117"/>
      <c r="M345" s="3"/>
      <c r="N345" s="3"/>
      <c r="O345" s="3"/>
      <c r="P345" s="3"/>
      <c r="Q345" s="3"/>
    </row>
    <row r="346" spans="1:17" ht="38.25" customHeight="1">
      <c r="A346" s="30">
        <v>3</v>
      </c>
      <c r="B346" s="47">
        <v>3</v>
      </c>
      <c r="C346" s="47">
        <v>2</v>
      </c>
      <c r="D346" s="47"/>
      <c r="E346" s="47"/>
      <c r="F346" s="40"/>
      <c r="G346" s="224" t="s">
        <v>330</v>
      </c>
      <c r="H346" s="324" t="s">
        <v>535</v>
      </c>
      <c r="I346" s="127">
        <f>SUM(I347+I358+I362+I367+I371+I374+I377)</f>
        <v>0</v>
      </c>
      <c r="J346" s="157">
        <f>SUM(J347+J358+J362+J367+J371+J374+J377)</f>
        <v>0</v>
      </c>
      <c r="K346" s="129">
        <f>SUM(K347+K358+K362+K367+K371+K374+K377)</f>
        <v>0</v>
      </c>
      <c r="L346" s="129">
        <f>SUM(L347+L358+L362+L367+L371+L374+L377)</f>
        <v>0</v>
      </c>
      <c r="M346" s="3"/>
      <c r="N346" s="3"/>
      <c r="O346" s="3"/>
      <c r="P346" s="3"/>
      <c r="Q346" s="3"/>
    </row>
    <row r="347" spans="1:17" ht="27" customHeight="1">
      <c r="A347" s="30">
        <v>3</v>
      </c>
      <c r="B347" s="47">
        <v>3</v>
      </c>
      <c r="C347" s="47">
        <v>2</v>
      </c>
      <c r="D347" s="47">
        <v>1</v>
      </c>
      <c r="E347" s="47"/>
      <c r="F347" s="40"/>
      <c r="G347" s="58" t="s">
        <v>331</v>
      </c>
      <c r="H347" s="329" t="s">
        <v>536</v>
      </c>
      <c r="I347" s="127">
        <f>I348</f>
        <v>0</v>
      </c>
      <c r="J347" s="157">
        <f>J348</f>
        <v>0</v>
      </c>
      <c r="K347" s="129">
        <f>K348</f>
        <v>0</v>
      </c>
      <c r="L347" s="129">
        <f>L348</f>
        <v>0</v>
      </c>
      <c r="M347" s="3"/>
      <c r="N347" s="3"/>
      <c r="O347" s="3"/>
      <c r="P347" s="3"/>
      <c r="Q347" s="3"/>
    </row>
    <row r="348" spans="1:17" ht="25.5">
      <c r="A348" s="31">
        <v>3</v>
      </c>
      <c r="B348" s="30">
        <v>3</v>
      </c>
      <c r="C348" s="47">
        <v>2</v>
      </c>
      <c r="D348" s="58">
        <v>1</v>
      </c>
      <c r="E348" s="30">
        <v>1</v>
      </c>
      <c r="F348" s="40"/>
      <c r="G348" s="58" t="s">
        <v>331</v>
      </c>
      <c r="H348" s="324" t="s">
        <v>537</v>
      </c>
      <c r="I348" s="127">
        <f>SUM(I349:I351)</f>
        <v>0</v>
      </c>
      <c r="J348" s="157">
        <f>SUM(J349:J351)</f>
        <v>0</v>
      </c>
      <c r="K348" s="129">
        <f>SUM(K349:K351)</f>
        <v>0</v>
      </c>
      <c r="L348" s="129">
        <f>SUM(L349:L351)</f>
        <v>0</v>
      </c>
      <c r="M348" s="3"/>
      <c r="N348" s="3"/>
      <c r="O348" s="3"/>
      <c r="P348" s="3"/>
      <c r="Q348" s="3"/>
    </row>
    <row r="349" spans="1:17" ht="22.5" customHeight="1">
      <c r="A349" s="31">
        <v>3</v>
      </c>
      <c r="B349" s="30">
        <v>3</v>
      </c>
      <c r="C349" s="47">
        <v>2</v>
      </c>
      <c r="D349" s="58">
        <v>1</v>
      </c>
      <c r="E349" s="30">
        <v>1</v>
      </c>
      <c r="F349" s="40">
        <v>1</v>
      </c>
      <c r="G349" s="58" t="s">
        <v>13</v>
      </c>
      <c r="H349" s="329" t="s">
        <v>538</v>
      </c>
      <c r="I349" s="117"/>
      <c r="J349" s="117"/>
      <c r="K349" s="117"/>
      <c r="L349" s="117"/>
      <c r="M349" s="3"/>
      <c r="N349" s="3"/>
      <c r="O349" s="3"/>
      <c r="P349" s="3"/>
      <c r="Q349" s="3"/>
    </row>
    <row r="350" spans="1:17" ht="26.25" customHeight="1">
      <c r="A350" s="304">
        <v>3</v>
      </c>
      <c r="B350" s="305">
        <v>3</v>
      </c>
      <c r="C350" s="306">
        <v>2</v>
      </c>
      <c r="D350" s="311">
        <v>1</v>
      </c>
      <c r="E350" s="305">
        <v>1</v>
      </c>
      <c r="F350" s="307">
        <v>2</v>
      </c>
      <c r="G350" s="311" t="s">
        <v>83</v>
      </c>
      <c r="H350" s="324" t="s">
        <v>539</v>
      </c>
      <c r="I350" s="117"/>
      <c r="J350" s="117"/>
      <c r="K350" s="117"/>
      <c r="L350" s="117"/>
      <c r="M350" s="3"/>
      <c r="N350" s="3"/>
      <c r="O350" s="3"/>
      <c r="P350" s="3"/>
      <c r="Q350" s="3"/>
    </row>
    <row r="351" spans="1:17" ht="21.75">
      <c r="A351" s="309">
        <v>3</v>
      </c>
      <c r="B351" s="309">
        <v>3</v>
      </c>
      <c r="C351" s="265">
        <v>2</v>
      </c>
      <c r="D351" s="301">
        <v>1</v>
      </c>
      <c r="E351" s="265">
        <v>1</v>
      </c>
      <c r="F351" s="264">
        <v>3</v>
      </c>
      <c r="G351" s="301" t="s">
        <v>126</v>
      </c>
      <c r="H351" s="329" t="s">
        <v>540</v>
      </c>
      <c r="I351" s="117"/>
      <c r="J351" s="117"/>
      <c r="K351" s="117"/>
      <c r="L351" s="117"/>
      <c r="M351" s="3"/>
      <c r="N351" s="3"/>
      <c r="O351" s="3"/>
      <c r="P351" s="3"/>
      <c r="Q351" s="3"/>
    </row>
    <row r="352" spans="1:17">
      <c r="A352" s="41">
        <v>3</v>
      </c>
      <c r="B352" s="45">
        <v>3</v>
      </c>
      <c r="C352" s="52">
        <v>2</v>
      </c>
      <c r="D352" s="62">
        <v>1</v>
      </c>
      <c r="E352" s="45">
        <v>2</v>
      </c>
      <c r="F352" s="69"/>
      <c r="G352" s="278" t="s">
        <v>297</v>
      </c>
      <c r="H352" s="330">
        <v>301</v>
      </c>
      <c r="I352" s="121"/>
      <c r="J352" s="312"/>
      <c r="K352" s="121"/>
      <c r="L352" s="121"/>
      <c r="M352" s="3"/>
      <c r="N352" s="3"/>
      <c r="O352" s="3"/>
      <c r="P352" s="3"/>
      <c r="Q352" s="3"/>
    </row>
    <row r="353" spans="1:17">
      <c r="A353" s="41">
        <v>3</v>
      </c>
      <c r="B353" s="45">
        <v>3</v>
      </c>
      <c r="C353" s="52">
        <v>2</v>
      </c>
      <c r="D353" s="62">
        <v>1</v>
      </c>
      <c r="E353" s="45">
        <v>2</v>
      </c>
      <c r="F353" s="69">
        <v>1</v>
      </c>
      <c r="G353" s="278" t="s">
        <v>274</v>
      </c>
      <c r="H353" s="330">
        <v>302</v>
      </c>
      <c r="I353" s="121"/>
      <c r="J353" s="312"/>
      <c r="K353" s="121"/>
      <c r="L353" s="121"/>
      <c r="M353" s="3"/>
      <c r="N353" s="3"/>
      <c r="O353" s="3"/>
      <c r="P353" s="3"/>
      <c r="Q353" s="3"/>
    </row>
    <row r="354" spans="1:17">
      <c r="A354" s="41">
        <v>3</v>
      </c>
      <c r="B354" s="45">
        <v>3</v>
      </c>
      <c r="C354" s="52">
        <v>2</v>
      </c>
      <c r="D354" s="62">
        <v>1</v>
      </c>
      <c r="E354" s="45">
        <v>2</v>
      </c>
      <c r="F354" s="69">
        <v>2</v>
      </c>
      <c r="G354" s="278" t="s">
        <v>275</v>
      </c>
      <c r="H354" s="330">
        <v>303</v>
      </c>
      <c r="I354" s="121"/>
      <c r="J354" s="312"/>
      <c r="K354" s="121"/>
      <c r="L354" s="121"/>
      <c r="M354" s="3"/>
      <c r="N354" s="3"/>
      <c r="O354" s="3"/>
      <c r="P354" s="3"/>
      <c r="Q354" s="3"/>
    </row>
    <row r="355" spans="1:17">
      <c r="A355" s="41">
        <v>3</v>
      </c>
      <c r="B355" s="45">
        <v>3</v>
      </c>
      <c r="C355" s="52">
        <v>2</v>
      </c>
      <c r="D355" s="62">
        <v>1</v>
      </c>
      <c r="E355" s="45">
        <v>3</v>
      </c>
      <c r="F355" s="69"/>
      <c r="G355" s="278" t="s">
        <v>278</v>
      </c>
      <c r="H355" s="330">
        <v>304</v>
      </c>
      <c r="I355" s="121"/>
      <c r="J355" s="312"/>
      <c r="K355" s="121"/>
      <c r="L355" s="121"/>
      <c r="M355" s="3"/>
      <c r="N355" s="3"/>
      <c r="O355" s="3"/>
      <c r="P355" s="3"/>
      <c r="Q355" s="3"/>
    </row>
    <row r="356" spans="1:17">
      <c r="A356" s="41">
        <v>3</v>
      </c>
      <c r="B356" s="45">
        <v>3</v>
      </c>
      <c r="C356" s="52">
        <v>2</v>
      </c>
      <c r="D356" s="62">
        <v>1</v>
      </c>
      <c r="E356" s="45">
        <v>3</v>
      </c>
      <c r="F356" s="69">
        <v>1</v>
      </c>
      <c r="G356" s="278" t="s">
        <v>276</v>
      </c>
      <c r="H356" s="330">
        <v>305</v>
      </c>
      <c r="I356" s="121"/>
      <c r="J356" s="312"/>
      <c r="K356" s="121"/>
      <c r="L356" s="121"/>
      <c r="M356" s="3"/>
      <c r="N356" s="3"/>
      <c r="O356" s="3"/>
      <c r="P356" s="3"/>
      <c r="Q356" s="3"/>
    </row>
    <row r="357" spans="1:17">
      <c r="A357" s="41">
        <v>3</v>
      </c>
      <c r="B357" s="45">
        <v>3</v>
      </c>
      <c r="C357" s="52">
        <v>2</v>
      </c>
      <c r="D357" s="62">
        <v>1</v>
      </c>
      <c r="E357" s="45">
        <v>3</v>
      </c>
      <c r="F357" s="69">
        <v>2</v>
      </c>
      <c r="G357" s="278" t="s">
        <v>298</v>
      </c>
      <c r="H357" s="330">
        <v>306</v>
      </c>
      <c r="I357" s="121"/>
      <c r="J357" s="312"/>
      <c r="K357" s="121"/>
      <c r="L357" s="121"/>
      <c r="M357" s="3"/>
      <c r="N357" s="3"/>
      <c r="O357" s="3"/>
      <c r="P357" s="3"/>
      <c r="Q357" s="3"/>
    </row>
    <row r="358" spans="1:17" ht="25.5">
      <c r="A358" s="34">
        <v>3</v>
      </c>
      <c r="B358" s="34">
        <v>3</v>
      </c>
      <c r="C358" s="65">
        <v>2</v>
      </c>
      <c r="D358" s="67">
        <v>2</v>
      </c>
      <c r="E358" s="65"/>
      <c r="F358" s="71"/>
      <c r="G358" s="67" t="s">
        <v>316</v>
      </c>
      <c r="H358" s="324" t="s">
        <v>541</v>
      </c>
      <c r="I358" s="149">
        <f>I359</f>
        <v>0</v>
      </c>
      <c r="J358" s="159">
        <f>J359</f>
        <v>0</v>
      </c>
      <c r="K358" s="151">
        <f>K359</f>
        <v>0</v>
      </c>
      <c r="L358" s="151">
        <f>L359</f>
        <v>0</v>
      </c>
      <c r="M358" s="3"/>
      <c r="N358" s="3"/>
      <c r="O358" s="3"/>
      <c r="P358" s="3"/>
      <c r="Q358" s="3"/>
    </row>
    <row r="359" spans="1:17" ht="25.5">
      <c r="A359" s="31">
        <v>3</v>
      </c>
      <c r="B359" s="31">
        <v>3</v>
      </c>
      <c r="C359" s="30">
        <v>2</v>
      </c>
      <c r="D359" s="58">
        <v>2</v>
      </c>
      <c r="E359" s="30">
        <v>1</v>
      </c>
      <c r="F359" s="40"/>
      <c r="G359" s="67" t="s">
        <v>316</v>
      </c>
      <c r="H359" s="329" t="s">
        <v>542</v>
      </c>
      <c r="I359" s="127">
        <f>SUM(I360:I361)</f>
        <v>0</v>
      </c>
      <c r="J359" s="128">
        <f>SUM(J360:J361)</f>
        <v>0</v>
      </c>
      <c r="K359" s="129">
        <f>SUM(K360:K361)</f>
        <v>0</v>
      </c>
      <c r="L359" s="129">
        <f>SUM(L360:L361)</f>
        <v>0</v>
      </c>
      <c r="M359" s="3"/>
      <c r="N359" s="3"/>
      <c r="O359" s="3"/>
      <c r="P359" s="3"/>
      <c r="Q359" s="3"/>
    </row>
    <row r="360" spans="1:17" ht="25.5">
      <c r="A360" s="31">
        <v>3</v>
      </c>
      <c r="B360" s="31">
        <v>3</v>
      </c>
      <c r="C360" s="30">
        <v>2</v>
      </c>
      <c r="D360" s="58">
        <v>2</v>
      </c>
      <c r="E360" s="31">
        <v>1</v>
      </c>
      <c r="F360" s="29">
        <v>1</v>
      </c>
      <c r="G360" s="58" t="s">
        <v>332</v>
      </c>
      <c r="H360" s="324" t="s">
        <v>543</v>
      </c>
      <c r="I360" s="117"/>
      <c r="J360" s="117"/>
      <c r="K360" s="117"/>
      <c r="L360" s="117"/>
      <c r="M360" s="3"/>
      <c r="N360" s="3"/>
      <c r="O360" s="3"/>
      <c r="P360" s="3"/>
      <c r="Q360" s="3"/>
    </row>
    <row r="361" spans="1:17" ht="22.5">
      <c r="A361" s="34">
        <v>3</v>
      </c>
      <c r="B361" s="34">
        <v>3</v>
      </c>
      <c r="C361" s="43">
        <v>2</v>
      </c>
      <c r="D361" s="50">
        <v>2</v>
      </c>
      <c r="E361" s="60">
        <v>1</v>
      </c>
      <c r="F361" s="28">
        <v>2</v>
      </c>
      <c r="G361" s="60" t="s">
        <v>333</v>
      </c>
      <c r="H361" s="329" t="s">
        <v>544</v>
      </c>
      <c r="I361" s="117"/>
      <c r="J361" s="117"/>
      <c r="K361" s="117"/>
      <c r="L361" s="117"/>
      <c r="M361" s="3"/>
      <c r="N361" s="3"/>
      <c r="O361" s="3"/>
      <c r="P361" s="3"/>
      <c r="Q361" s="3"/>
    </row>
    <row r="362" spans="1:17" ht="23.25" customHeight="1">
      <c r="A362" s="31">
        <v>3</v>
      </c>
      <c r="B362" s="31">
        <v>3</v>
      </c>
      <c r="C362" s="30">
        <v>2</v>
      </c>
      <c r="D362" s="47">
        <v>3</v>
      </c>
      <c r="E362" s="58"/>
      <c r="F362" s="29"/>
      <c r="G362" s="58" t="s">
        <v>334</v>
      </c>
      <c r="H362" s="324" t="s">
        <v>545</v>
      </c>
      <c r="I362" s="127">
        <f>I364</f>
        <v>0</v>
      </c>
      <c r="J362" s="128">
        <f>J364</f>
        <v>0</v>
      </c>
      <c r="K362" s="128">
        <f>K364</f>
        <v>0</v>
      </c>
      <c r="L362" s="129">
        <f>L364</f>
        <v>0</v>
      </c>
      <c r="M362" s="3"/>
      <c r="N362" s="3"/>
      <c r="O362" s="3"/>
      <c r="P362" s="3"/>
      <c r="Q362" s="3"/>
    </row>
    <row r="363" spans="1:17" ht="15" customHeight="1">
      <c r="A363" s="394">
        <v>1</v>
      </c>
      <c r="B363" s="395"/>
      <c r="C363" s="395"/>
      <c r="D363" s="395"/>
      <c r="E363" s="395"/>
      <c r="F363" s="396"/>
      <c r="G363" s="216">
        <v>2</v>
      </c>
      <c r="H363" s="200">
        <v>3</v>
      </c>
      <c r="I363" s="215">
        <v>4</v>
      </c>
      <c r="J363" s="221">
        <v>5</v>
      </c>
      <c r="K363" s="217">
        <v>6</v>
      </c>
      <c r="L363" s="217">
        <v>7</v>
      </c>
      <c r="M363" s="3"/>
      <c r="N363" s="3"/>
      <c r="O363" s="3"/>
      <c r="P363" s="3"/>
      <c r="Q363" s="3"/>
    </row>
    <row r="364" spans="1:17" ht="21" customHeight="1">
      <c r="A364" s="31">
        <v>3</v>
      </c>
      <c r="B364" s="31">
        <v>3</v>
      </c>
      <c r="C364" s="30">
        <v>2</v>
      </c>
      <c r="D364" s="47">
        <v>3</v>
      </c>
      <c r="E364" s="58">
        <v>1</v>
      </c>
      <c r="F364" s="29"/>
      <c r="G364" s="58" t="s">
        <v>334</v>
      </c>
      <c r="H364" s="329" t="s">
        <v>546</v>
      </c>
      <c r="I364" s="127">
        <f>I365+I366</f>
        <v>0</v>
      </c>
      <c r="J364" s="127">
        <f>J365+J366</f>
        <v>0</v>
      </c>
      <c r="K364" s="127">
        <f>K365+K366</f>
        <v>0</v>
      </c>
      <c r="L364" s="127">
        <f>L365+L366</f>
        <v>0</v>
      </c>
      <c r="M364" s="3"/>
      <c r="N364" s="3"/>
      <c r="O364" s="3"/>
      <c r="P364" s="3"/>
      <c r="Q364" s="3"/>
    </row>
    <row r="365" spans="1:17" ht="28.5" customHeight="1">
      <c r="A365" s="31">
        <v>3</v>
      </c>
      <c r="B365" s="31">
        <v>3</v>
      </c>
      <c r="C365" s="30">
        <v>2</v>
      </c>
      <c r="D365" s="47">
        <v>3</v>
      </c>
      <c r="E365" s="58">
        <v>1</v>
      </c>
      <c r="F365" s="29">
        <v>1</v>
      </c>
      <c r="G365" s="58" t="s">
        <v>335</v>
      </c>
      <c r="H365" s="324" t="s">
        <v>547</v>
      </c>
      <c r="I365" s="132"/>
      <c r="J365" s="132"/>
      <c r="K365" s="132"/>
      <c r="L365" s="137"/>
      <c r="M365" s="3"/>
      <c r="N365" s="3"/>
      <c r="O365" s="3"/>
      <c r="P365" s="3"/>
      <c r="Q365" s="3"/>
    </row>
    <row r="366" spans="1:17" ht="27.75" customHeight="1">
      <c r="A366" s="31">
        <v>3</v>
      </c>
      <c r="B366" s="31">
        <v>3</v>
      </c>
      <c r="C366" s="30">
        <v>2</v>
      </c>
      <c r="D366" s="47">
        <v>3</v>
      </c>
      <c r="E366" s="58">
        <v>1</v>
      </c>
      <c r="F366" s="29">
        <v>2</v>
      </c>
      <c r="G366" s="58" t="s">
        <v>322</v>
      </c>
      <c r="H366" s="329" t="s">
        <v>548</v>
      </c>
      <c r="I366" s="117"/>
      <c r="J366" s="117"/>
      <c r="K366" s="117"/>
      <c r="L366" s="117"/>
      <c r="M366" s="3"/>
      <c r="N366" s="3"/>
      <c r="O366" s="3"/>
      <c r="P366" s="3"/>
      <c r="Q366" s="3"/>
    </row>
    <row r="367" spans="1:17" ht="21.75">
      <c r="A367" s="31">
        <v>3</v>
      </c>
      <c r="B367" s="31">
        <v>3</v>
      </c>
      <c r="C367" s="30">
        <v>2</v>
      </c>
      <c r="D367" s="47">
        <v>4</v>
      </c>
      <c r="E367" s="47"/>
      <c r="F367" s="40"/>
      <c r="G367" s="47" t="s">
        <v>323</v>
      </c>
      <c r="H367" s="316" t="s">
        <v>549</v>
      </c>
      <c r="I367" s="127">
        <f>I368</f>
        <v>0</v>
      </c>
      <c r="J367" s="128">
        <f>J368</f>
        <v>0</v>
      </c>
      <c r="K367" s="128">
        <f>K368</f>
        <v>0</v>
      </c>
      <c r="L367" s="129">
        <f>L368</f>
        <v>0</v>
      </c>
      <c r="M367" s="3"/>
      <c r="N367" s="3"/>
      <c r="O367" s="3"/>
      <c r="P367" s="3"/>
      <c r="Q367" s="3"/>
    </row>
    <row r="368" spans="1:17" ht="22.5">
      <c r="A368" s="64">
        <v>3</v>
      </c>
      <c r="B368" s="64">
        <v>3</v>
      </c>
      <c r="C368" s="46">
        <v>2</v>
      </c>
      <c r="D368" s="53">
        <v>4</v>
      </c>
      <c r="E368" s="53">
        <v>1</v>
      </c>
      <c r="F368" s="33"/>
      <c r="G368" s="47" t="s">
        <v>323</v>
      </c>
      <c r="H368" s="331" t="s">
        <v>550</v>
      </c>
      <c r="I368" s="123">
        <f>SUM(I369:I370)</f>
        <v>0</v>
      </c>
      <c r="J368" s="124">
        <f>SUM(J369:J370)</f>
        <v>0</v>
      </c>
      <c r="K368" s="124">
        <f>SUM(K369:K370)</f>
        <v>0</v>
      </c>
      <c r="L368" s="125">
        <f>SUM(L369:L370)</f>
        <v>0</v>
      </c>
      <c r="M368" s="3"/>
      <c r="N368" s="3"/>
      <c r="O368" s="3"/>
      <c r="P368" s="3"/>
      <c r="Q368" s="3"/>
    </row>
    <row r="369" spans="1:17" ht="24.75" customHeight="1">
      <c r="A369" s="31">
        <v>3</v>
      </c>
      <c r="B369" s="31">
        <v>3</v>
      </c>
      <c r="C369" s="30">
        <v>2</v>
      </c>
      <c r="D369" s="47">
        <v>4</v>
      </c>
      <c r="E369" s="47">
        <v>1</v>
      </c>
      <c r="F369" s="40">
        <v>1</v>
      </c>
      <c r="G369" s="47" t="s">
        <v>336</v>
      </c>
      <c r="H369" s="316" t="s">
        <v>551</v>
      </c>
      <c r="I369" s="117"/>
      <c r="J369" s="117"/>
      <c r="K369" s="117"/>
      <c r="L369" s="117"/>
      <c r="M369" s="3"/>
      <c r="N369" s="3"/>
      <c r="O369" s="3"/>
      <c r="P369" s="3"/>
      <c r="Q369" s="3"/>
    </row>
    <row r="370" spans="1:17" ht="22.5">
      <c r="A370" s="31">
        <v>3</v>
      </c>
      <c r="B370" s="31">
        <v>3</v>
      </c>
      <c r="C370" s="30">
        <v>2</v>
      </c>
      <c r="D370" s="47">
        <v>4</v>
      </c>
      <c r="E370" s="47">
        <v>1</v>
      </c>
      <c r="F370" s="40">
        <v>2</v>
      </c>
      <c r="G370" s="47" t="s">
        <v>337</v>
      </c>
      <c r="H370" s="331" t="s">
        <v>552</v>
      </c>
      <c r="I370" s="117"/>
      <c r="J370" s="117"/>
      <c r="K370" s="117"/>
      <c r="L370" s="117"/>
      <c r="M370" s="3"/>
      <c r="N370" s="3"/>
      <c r="O370" s="3"/>
      <c r="P370" s="3"/>
      <c r="Q370" s="3"/>
    </row>
    <row r="371" spans="1:17" ht="25.5">
      <c r="A371" s="31">
        <v>3</v>
      </c>
      <c r="B371" s="31">
        <v>3</v>
      </c>
      <c r="C371" s="30">
        <v>2</v>
      </c>
      <c r="D371" s="47">
        <v>5</v>
      </c>
      <c r="E371" s="47"/>
      <c r="F371" s="40"/>
      <c r="G371" s="47" t="s">
        <v>338</v>
      </c>
      <c r="H371" s="316" t="s">
        <v>553</v>
      </c>
      <c r="I371" s="127">
        <f t="shared" ref="I371:L372" si="29">I372</f>
        <v>0</v>
      </c>
      <c r="J371" s="128">
        <f t="shared" si="29"/>
        <v>0</v>
      </c>
      <c r="K371" s="128">
        <f t="shared" si="29"/>
        <v>0</v>
      </c>
      <c r="L371" s="129">
        <f t="shared" si="29"/>
        <v>0</v>
      </c>
      <c r="M371" s="3"/>
      <c r="N371" s="3"/>
      <c r="O371" s="3"/>
      <c r="P371" s="3"/>
      <c r="Q371" s="3"/>
    </row>
    <row r="372" spans="1:17" ht="25.5">
      <c r="A372" s="64">
        <v>3</v>
      </c>
      <c r="B372" s="64">
        <v>3</v>
      </c>
      <c r="C372" s="46">
        <v>2</v>
      </c>
      <c r="D372" s="53">
        <v>5</v>
      </c>
      <c r="E372" s="53">
        <v>1</v>
      </c>
      <c r="F372" s="33"/>
      <c r="G372" s="47" t="s">
        <v>338</v>
      </c>
      <c r="H372" s="331" t="s">
        <v>554</v>
      </c>
      <c r="I372" s="123">
        <f t="shared" si="29"/>
        <v>0</v>
      </c>
      <c r="J372" s="124">
        <f t="shared" si="29"/>
        <v>0</v>
      </c>
      <c r="K372" s="124">
        <f t="shared" si="29"/>
        <v>0</v>
      </c>
      <c r="L372" s="125">
        <f t="shared" si="29"/>
        <v>0</v>
      </c>
      <c r="M372" s="3"/>
      <c r="N372" s="3"/>
      <c r="O372" s="3"/>
      <c r="P372" s="3"/>
      <c r="Q372" s="3"/>
    </row>
    <row r="373" spans="1:17" ht="25.5">
      <c r="A373" s="31">
        <v>3</v>
      </c>
      <c r="B373" s="31">
        <v>3</v>
      </c>
      <c r="C373" s="30">
        <v>2</v>
      </c>
      <c r="D373" s="47">
        <v>5</v>
      </c>
      <c r="E373" s="47">
        <v>1</v>
      </c>
      <c r="F373" s="40">
        <v>1</v>
      </c>
      <c r="G373" s="47" t="s">
        <v>338</v>
      </c>
      <c r="H373" s="316" t="s">
        <v>555</v>
      </c>
      <c r="I373" s="132"/>
      <c r="J373" s="132"/>
      <c r="K373" s="132"/>
      <c r="L373" s="137"/>
      <c r="M373" s="3"/>
      <c r="N373" s="3"/>
      <c r="O373" s="3"/>
      <c r="P373" s="3"/>
      <c r="Q373" s="3"/>
    </row>
    <row r="374" spans="1:17" ht="25.5" customHeight="1">
      <c r="A374" s="31">
        <v>3</v>
      </c>
      <c r="B374" s="31">
        <v>3</v>
      </c>
      <c r="C374" s="30">
        <v>2</v>
      </c>
      <c r="D374" s="47">
        <v>6</v>
      </c>
      <c r="E374" s="47"/>
      <c r="F374" s="40"/>
      <c r="G374" s="47" t="s">
        <v>128</v>
      </c>
      <c r="H374" s="331" t="s">
        <v>556</v>
      </c>
      <c r="I374" s="127">
        <f t="shared" ref="I374:L375" si="30">I375</f>
        <v>0</v>
      </c>
      <c r="J374" s="128">
        <f t="shared" si="30"/>
        <v>0</v>
      </c>
      <c r="K374" s="128">
        <f t="shared" si="30"/>
        <v>0</v>
      </c>
      <c r="L374" s="129">
        <f t="shared" si="30"/>
        <v>0</v>
      </c>
      <c r="M374" s="3"/>
      <c r="N374" s="3"/>
      <c r="O374" s="3"/>
      <c r="P374" s="3"/>
      <c r="Q374" s="3"/>
    </row>
    <row r="375" spans="1:17" ht="22.5" customHeight="1">
      <c r="A375" s="31">
        <v>3</v>
      </c>
      <c r="B375" s="31">
        <v>3</v>
      </c>
      <c r="C375" s="30">
        <v>2</v>
      </c>
      <c r="D375" s="47">
        <v>6</v>
      </c>
      <c r="E375" s="47">
        <v>1</v>
      </c>
      <c r="F375" s="40"/>
      <c r="G375" s="47" t="s">
        <v>128</v>
      </c>
      <c r="H375" s="316" t="s">
        <v>557</v>
      </c>
      <c r="I375" s="127">
        <f t="shared" si="30"/>
        <v>0</v>
      </c>
      <c r="J375" s="128">
        <f t="shared" si="30"/>
        <v>0</v>
      </c>
      <c r="K375" s="128">
        <f t="shared" si="30"/>
        <v>0</v>
      </c>
      <c r="L375" s="129">
        <f t="shared" si="30"/>
        <v>0</v>
      </c>
      <c r="M375" s="3"/>
      <c r="N375" s="3"/>
      <c r="O375" s="3"/>
      <c r="P375" s="3"/>
      <c r="Q375" s="3"/>
    </row>
    <row r="376" spans="1:17" ht="23.25" customHeight="1">
      <c r="A376" s="34">
        <v>3</v>
      </c>
      <c r="B376" s="34">
        <v>3</v>
      </c>
      <c r="C376" s="43">
        <v>2</v>
      </c>
      <c r="D376" s="50">
        <v>6</v>
      </c>
      <c r="E376" s="50">
        <v>1</v>
      </c>
      <c r="F376" s="70">
        <v>1</v>
      </c>
      <c r="G376" s="50" t="s">
        <v>128</v>
      </c>
      <c r="H376" s="331" t="s">
        <v>558</v>
      </c>
      <c r="I376" s="132"/>
      <c r="J376" s="132"/>
      <c r="K376" s="132"/>
      <c r="L376" s="137"/>
      <c r="M376" s="3"/>
      <c r="N376" s="3"/>
      <c r="O376" s="3"/>
      <c r="P376" s="3"/>
      <c r="Q376" s="3"/>
    </row>
    <row r="377" spans="1:17" ht="24.75" customHeight="1">
      <c r="A377" s="31">
        <v>3</v>
      </c>
      <c r="B377" s="31">
        <v>3</v>
      </c>
      <c r="C377" s="30">
        <v>2</v>
      </c>
      <c r="D377" s="47">
        <v>7</v>
      </c>
      <c r="E377" s="47"/>
      <c r="F377" s="40"/>
      <c r="G377" s="47" t="s">
        <v>339</v>
      </c>
      <c r="H377" s="316" t="s">
        <v>559</v>
      </c>
      <c r="I377" s="127">
        <f>I378</f>
        <v>0</v>
      </c>
      <c r="J377" s="128">
        <f t="shared" ref="J377:L378" si="31">J378</f>
        <v>0</v>
      </c>
      <c r="K377" s="128">
        <f t="shared" si="31"/>
        <v>0</v>
      </c>
      <c r="L377" s="129">
        <f t="shared" si="31"/>
        <v>0</v>
      </c>
      <c r="M377" s="3"/>
      <c r="N377" s="3"/>
      <c r="O377" s="3"/>
      <c r="P377" s="3"/>
      <c r="Q377" s="3"/>
    </row>
    <row r="378" spans="1:17" ht="23.25" customHeight="1">
      <c r="A378" s="34">
        <v>3</v>
      </c>
      <c r="B378" s="34">
        <v>3</v>
      </c>
      <c r="C378" s="43">
        <v>2</v>
      </c>
      <c r="D378" s="50">
        <v>7</v>
      </c>
      <c r="E378" s="50">
        <v>1</v>
      </c>
      <c r="F378" s="70"/>
      <c r="G378" s="47" t="s">
        <v>339</v>
      </c>
      <c r="H378" s="331" t="s">
        <v>560</v>
      </c>
      <c r="I378" s="129">
        <f>I379</f>
        <v>0</v>
      </c>
      <c r="J378" s="128">
        <f t="shared" si="31"/>
        <v>0</v>
      </c>
      <c r="K378" s="128">
        <f t="shared" si="31"/>
        <v>0</v>
      </c>
      <c r="L378" s="129">
        <f t="shared" si="31"/>
        <v>0</v>
      </c>
      <c r="M378" s="3"/>
      <c r="N378" s="3"/>
      <c r="O378" s="3"/>
      <c r="P378" s="3"/>
      <c r="Q378" s="3"/>
    </row>
    <row r="379" spans="1:17" ht="28.5" customHeight="1">
      <c r="A379" s="39">
        <v>3</v>
      </c>
      <c r="B379" s="39">
        <v>3</v>
      </c>
      <c r="C379" s="42">
        <v>2</v>
      </c>
      <c r="D379" s="48">
        <v>7</v>
      </c>
      <c r="E379" s="48">
        <v>1</v>
      </c>
      <c r="F379" s="36">
        <v>1</v>
      </c>
      <c r="G379" s="48" t="s">
        <v>340</v>
      </c>
      <c r="H379" s="316" t="s">
        <v>561</v>
      </c>
      <c r="I379" s="132"/>
      <c r="J379" s="132"/>
      <c r="K379" s="132"/>
      <c r="L379" s="137"/>
      <c r="M379" s="3"/>
      <c r="N379" s="3"/>
      <c r="O379" s="3"/>
      <c r="P379" s="3"/>
      <c r="Q379" s="3"/>
    </row>
    <row r="380" spans="1:17" ht="30" customHeight="1">
      <c r="A380" s="259">
        <v>3</v>
      </c>
      <c r="B380" s="259">
        <v>3</v>
      </c>
      <c r="C380" s="79">
        <v>2</v>
      </c>
      <c r="D380" s="90">
        <v>7</v>
      </c>
      <c r="E380" s="90">
        <v>1</v>
      </c>
      <c r="F380" s="88">
        <v>2</v>
      </c>
      <c r="G380" s="90" t="s">
        <v>341</v>
      </c>
      <c r="H380" s="332">
        <v>328</v>
      </c>
      <c r="I380" s="132"/>
      <c r="J380" s="313"/>
      <c r="K380" s="313"/>
      <c r="L380" s="137"/>
      <c r="M380" s="3"/>
      <c r="N380" s="3"/>
      <c r="O380" s="3"/>
      <c r="P380" s="3"/>
      <c r="Q380" s="3"/>
    </row>
    <row r="381" spans="1:17" ht="18.75" customHeight="1">
      <c r="A381" s="98"/>
      <c r="B381" s="98"/>
      <c r="C381" s="99"/>
      <c r="D381" s="80"/>
      <c r="E381" s="100"/>
      <c r="F381" s="101"/>
      <c r="G381" s="237" t="s">
        <v>138</v>
      </c>
      <c r="H381" s="331" t="s">
        <v>562</v>
      </c>
      <c r="I381" s="140">
        <f>SUM(I30+I182)</f>
        <v>0</v>
      </c>
      <c r="J381" s="141">
        <f>SUM(J30+J182)</f>
        <v>0</v>
      </c>
      <c r="K381" s="141">
        <f>SUM(K30+K182)</f>
        <v>0</v>
      </c>
      <c r="L381" s="142">
        <f>SUM(L30+L182)</f>
        <v>0</v>
      </c>
      <c r="M381" s="3"/>
      <c r="N381" s="3"/>
      <c r="O381" s="3"/>
      <c r="P381" s="3"/>
      <c r="Q381" s="3"/>
    </row>
    <row r="382" spans="1:17">
      <c r="B382" s="3"/>
      <c r="C382" s="3"/>
      <c r="D382" s="3"/>
      <c r="E382" s="3"/>
      <c r="F382" s="1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>
      <c r="B383" s="3"/>
      <c r="C383" s="3"/>
      <c r="D383" s="3"/>
      <c r="E383" s="3"/>
      <c r="F383" s="1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>
      <c r="A384" s="9"/>
      <c r="B384" s="97"/>
      <c r="C384" s="97"/>
      <c r="D384" s="184"/>
      <c r="E384" s="184"/>
      <c r="F384" s="184"/>
      <c r="G384" s="185"/>
      <c r="H384" s="27"/>
      <c r="I384" s="3"/>
      <c r="J384" s="3"/>
      <c r="K384" s="82"/>
      <c r="L384" s="82"/>
      <c r="M384" s="3"/>
      <c r="N384" s="3"/>
      <c r="O384" s="3"/>
      <c r="P384" s="3"/>
      <c r="Q384" s="3"/>
    </row>
    <row r="385" spans="1:17" ht="18.75">
      <c r="A385" s="187"/>
      <c r="B385" s="188"/>
      <c r="C385" s="188"/>
      <c r="D385" s="239" t="s">
        <v>174</v>
      </c>
      <c r="E385" s="240"/>
      <c r="F385" s="240"/>
      <c r="G385" s="240"/>
      <c r="H385" s="240"/>
      <c r="I385" s="186" t="s">
        <v>132</v>
      </c>
      <c r="J385" s="3"/>
      <c r="K385" s="411" t="s">
        <v>133</v>
      </c>
      <c r="L385" s="411"/>
      <c r="M385" s="3"/>
      <c r="N385" s="3"/>
      <c r="O385" s="3"/>
      <c r="P385" s="3"/>
      <c r="Q385" s="3"/>
    </row>
    <row r="386" spans="1:17" ht="15.75">
      <c r="B386" s="3"/>
      <c r="C386" s="3"/>
      <c r="D386" s="3"/>
      <c r="E386" s="3"/>
      <c r="F386" s="14"/>
      <c r="G386" s="3"/>
      <c r="H386" s="3"/>
      <c r="I386" s="161"/>
      <c r="J386" s="3"/>
      <c r="K386" s="161"/>
      <c r="L386" s="161"/>
      <c r="M386" s="3"/>
      <c r="N386" s="3"/>
      <c r="O386" s="3"/>
      <c r="P386" s="3"/>
      <c r="Q386" s="3"/>
    </row>
    <row r="387" spans="1:17" ht="15.75">
      <c r="B387" s="3"/>
      <c r="C387" s="3"/>
      <c r="D387" s="82"/>
      <c r="E387" s="82"/>
      <c r="F387" s="242"/>
      <c r="G387" s="82"/>
      <c r="H387" s="3"/>
      <c r="I387" s="161"/>
      <c r="J387" s="3"/>
      <c r="K387" s="243"/>
      <c r="L387" s="243"/>
      <c r="M387" s="3"/>
      <c r="N387" s="3"/>
      <c r="O387" s="3"/>
      <c r="P387" s="3"/>
      <c r="Q387" s="3"/>
    </row>
    <row r="388" spans="1:17" ht="18.75">
      <c r="A388" s="160"/>
      <c r="B388" s="5"/>
      <c r="C388" s="5"/>
      <c r="D388" s="412" t="s">
        <v>175</v>
      </c>
      <c r="E388" s="413"/>
      <c r="F388" s="413"/>
      <c r="G388" s="413"/>
      <c r="H388" s="241"/>
      <c r="I388" s="186" t="s">
        <v>132</v>
      </c>
      <c r="J388" s="5"/>
      <c r="K388" s="411" t="s">
        <v>133</v>
      </c>
      <c r="L388" s="411"/>
      <c r="M388" s="3"/>
      <c r="N388" s="3"/>
      <c r="O388" s="3"/>
      <c r="P388" s="3"/>
      <c r="Q388" s="3"/>
    </row>
    <row r="389" spans="1:17">
      <c r="B389" s="3"/>
      <c r="C389" s="3"/>
      <c r="D389" s="3"/>
      <c r="E389" s="3"/>
      <c r="F389" s="1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>
      <c r="A390" s="3"/>
      <c r="B390" s="3"/>
      <c r="C390" s="3"/>
      <c r="D390" s="3"/>
      <c r="E390" s="3"/>
      <c r="F390" s="1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>
      <c r="P391" s="3"/>
    </row>
    <row r="392" spans="1:17">
      <c r="P392" s="3"/>
    </row>
    <row r="393" spans="1:17">
      <c r="P393" s="3"/>
    </row>
    <row r="394" spans="1:17">
      <c r="G394" s="160"/>
      <c r="P394" s="3"/>
    </row>
    <row r="395" spans="1:17">
      <c r="P395" s="3"/>
    </row>
    <row r="396" spans="1:17">
      <c r="P396" s="3"/>
    </row>
    <row r="397" spans="1:17">
      <c r="P397" s="3"/>
    </row>
    <row r="398" spans="1:17">
      <c r="P398" s="3"/>
    </row>
    <row r="399" spans="1:17">
      <c r="P399" s="3"/>
    </row>
    <row r="400" spans="1:17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  <row r="852" spans="16:16">
      <c r="P852" s="3"/>
    </row>
    <row r="853" spans="16:16">
      <c r="P853" s="3"/>
    </row>
    <row r="854" spans="16:16">
      <c r="P854" s="3"/>
    </row>
    <row r="855" spans="16:16">
      <c r="P855" s="3"/>
    </row>
    <row r="856" spans="16:16">
      <c r="P856" s="3"/>
    </row>
    <row r="857" spans="16:16">
      <c r="P857" s="3"/>
    </row>
    <row r="858" spans="16:16">
      <c r="P858" s="3"/>
    </row>
    <row r="859" spans="16:16">
      <c r="P859" s="3"/>
    </row>
    <row r="860" spans="16:16">
      <c r="P860" s="3"/>
    </row>
    <row r="861" spans="16:16">
      <c r="P861" s="3"/>
    </row>
    <row r="862" spans="16:16">
      <c r="P862" s="3"/>
    </row>
    <row r="863" spans="16:16">
      <c r="P863" s="3"/>
    </row>
    <row r="864" spans="16:16">
      <c r="P864" s="3"/>
    </row>
    <row r="865" spans="16:16">
      <c r="P865" s="3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BCED16F2-1FF4-4BC1-8E61-049FCC2CE58B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</customSheetViews>
  <mergeCells count="31"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  <mergeCell ref="A53:F53"/>
    <mergeCell ref="A90:F90"/>
    <mergeCell ref="H27:H28"/>
    <mergeCell ref="G16:K16"/>
    <mergeCell ref="C22:I22"/>
    <mergeCell ref="G25:H25"/>
    <mergeCell ref="A27:F28"/>
    <mergeCell ref="D388:G388"/>
    <mergeCell ref="A310:F310"/>
    <mergeCell ref="K388:L388"/>
    <mergeCell ref="A179:F179"/>
    <mergeCell ref="A217:F217"/>
    <mergeCell ref="A264:F264"/>
    <mergeCell ref="K385:L385"/>
    <mergeCell ref="A363:F363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4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9"/>
  <sheetViews>
    <sheetView showZeros="0" tabSelected="1" zoomScaleNormal="100" zoomScaleSheetLayoutView="120" workbookViewId="0">
      <selection activeCell="R25" sqref="R25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96" customWidth="1"/>
    <col min="7" max="7" width="34.28515625" style="1" customWidth="1"/>
    <col min="8" max="8" width="5" style="1" customWidth="1"/>
    <col min="9" max="9" width="12.85546875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bestFit="1" customWidth="1"/>
    <col min="18" max="18" width="34.42578125" style="1" customWidth="1"/>
    <col min="19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29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29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299"/>
      <c r="J5" s="245" t="s">
        <v>699</v>
      </c>
      <c r="K5" s="245"/>
      <c r="L5" s="245"/>
      <c r="M5" s="7"/>
      <c r="N5" s="23"/>
      <c r="O5" s="23"/>
      <c r="P5" s="23"/>
      <c r="Q5" s="2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245"/>
      <c r="H6" s="245"/>
      <c r="I6" s="245"/>
      <c r="J6" s="359"/>
      <c r="K6" s="359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71" t="s">
        <v>173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293"/>
      <c r="B8" s="294"/>
      <c r="C8" s="294"/>
      <c r="D8" s="294"/>
      <c r="E8" s="294"/>
      <c r="F8" s="294"/>
      <c r="G8" s="392" t="s">
        <v>161</v>
      </c>
      <c r="H8" s="392"/>
      <c r="I8" s="392"/>
      <c r="J8" s="392"/>
      <c r="K8" s="392"/>
      <c r="L8" s="294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390" t="s">
        <v>163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391" t="s">
        <v>164</v>
      </c>
      <c r="H10" s="391"/>
      <c r="I10" s="391"/>
      <c r="J10" s="391"/>
      <c r="K10" s="391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393" t="s">
        <v>162</v>
      </c>
      <c r="H11" s="393"/>
      <c r="I11" s="393"/>
      <c r="J11" s="393"/>
      <c r="K11" s="39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390" t="s">
        <v>5</v>
      </c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391" t="s">
        <v>165</v>
      </c>
      <c r="H15" s="391"/>
      <c r="I15" s="391"/>
      <c r="J15" s="391"/>
      <c r="K15" s="391"/>
      <c r="M15" s="3"/>
      <c r="N15" s="3"/>
      <c r="O15" s="3"/>
      <c r="P15" s="3"/>
    </row>
    <row r="16" spans="1:36" ht="11.25" customHeight="1">
      <c r="G16" s="384" t="s">
        <v>166</v>
      </c>
      <c r="H16" s="384"/>
      <c r="I16" s="384"/>
      <c r="J16" s="384"/>
      <c r="K16" s="384"/>
      <c r="M16" s="3"/>
      <c r="N16" s="3"/>
      <c r="O16" s="3"/>
      <c r="P16" s="3"/>
    </row>
    <row r="17" spans="1:19">
      <c r="A17" s="297"/>
      <c r="B17" s="299"/>
      <c r="C17" s="299"/>
      <c r="D17" s="299"/>
      <c r="E17" s="410" t="s">
        <v>703</v>
      </c>
      <c r="F17" s="410"/>
      <c r="G17" s="410"/>
      <c r="H17" s="410"/>
      <c r="I17" s="410"/>
      <c r="J17" s="410"/>
      <c r="K17" s="410"/>
      <c r="L17" s="299"/>
      <c r="M17" s="3"/>
      <c r="N17" s="3"/>
      <c r="O17" s="3"/>
      <c r="P17" s="3"/>
    </row>
    <row r="18" spans="1:19" ht="12" customHeight="1">
      <c r="A18" s="397" t="s">
        <v>177</v>
      </c>
      <c r="B18" s="397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104"/>
      <c r="N18" s="3"/>
      <c r="O18" s="3"/>
      <c r="P18" s="3"/>
    </row>
    <row r="19" spans="1:19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/>
      <c r="M19" s="104"/>
      <c r="N19" s="3"/>
      <c r="O19" s="3"/>
      <c r="P19" s="3"/>
    </row>
    <row r="20" spans="1:19" ht="11.25" customHeight="1">
      <c r="A20" s="3"/>
      <c r="B20" s="3"/>
      <c r="C20" s="3"/>
      <c r="D20" s="3"/>
      <c r="E20" s="3"/>
      <c r="F20" s="3"/>
      <c r="G20" s="3"/>
      <c r="H20" s="3"/>
      <c r="I20" s="3"/>
      <c r="J20" s="360">
        <v>21</v>
      </c>
      <c r="K20" s="174">
        <v>900</v>
      </c>
      <c r="L20" s="175">
        <v>2991</v>
      </c>
      <c r="M20" s="104"/>
      <c r="N20" s="3"/>
      <c r="O20" s="3"/>
      <c r="P20" s="3"/>
    </row>
    <row r="21" spans="1:19" ht="12" customHeight="1">
      <c r="A21" s="3"/>
      <c r="B21" s="3"/>
      <c r="C21" s="3"/>
      <c r="D21" s="3"/>
      <c r="E21" s="23"/>
      <c r="F21" s="26"/>
      <c r="H21" s="3"/>
      <c r="I21" s="176"/>
      <c r="J21" s="176" t="s">
        <v>700</v>
      </c>
      <c r="K21" s="177" t="s">
        <v>701</v>
      </c>
      <c r="L21" s="177" t="s">
        <v>702</v>
      </c>
      <c r="M21" s="104"/>
      <c r="N21" s="3"/>
      <c r="O21" s="3"/>
      <c r="P21" s="3"/>
    </row>
    <row r="22" spans="1:19" ht="12.75" customHeight="1">
      <c r="A22" s="3"/>
      <c r="B22" s="3"/>
      <c r="C22" s="414"/>
      <c r="D22" s="416"/>
      <c r="E22" s="416"/>
      <c r="F22" s="416"/>
      <c r="G22" s="416"/>
      <c r="H22" s="416"/>
      <c r="I22" s="416"/>
      <c r="J22" s="4"/>
      <c r="K22" s="177"/>
      <c r="L22" s="16"/>
      <c r="M22" s="104"/>
      <c r="N22" s="3"/>
      <c r="O22" s="3"/>
      <c r="P22" s="3"/>
    </row>
    <row r="23" spans="1:19" ht="12" customHeight="1">
      <c r="A23" s="3"/>
      <c r="B23" s="3"/>
      <c r="C23" s="297"/>
      <c r="D23" s="4"/>
      <c r="E23" s="4"/>
      <c r="F23" s="4"/>
      <c r="G23" s="244"/>
      <c r="H23" s="232"/>
      <c r="I23" s="4"/>
      <c r="J23" s="295" t="s">
        <v>6</v>
      </c>
      <c r="K23" s="230">
        <v>11</v>
      </c>
      <c r="L23" s="15">
        <v>1</v>
      </c>
      <c r="M23" s="104"/>
      <c r="N23" s="3"/>
      <c r="O23" s="3"/>
      <c r="P23" s="3"/>
    </row>
    <row r="24" spans="1:19" ht="12.75" customHeight="1">
      <c r="A24" s="3"/>
      <c r="B24" s="3"/>
      <c r="C24" s="297"/>
      <c r="D24" s="4"/>
      <c r="E24" s="4"/>
      <c r="F24" s="4"/>
      <c r="G24" s="229" t="s">
        <v>167</v>
      </c>
      <c r="H24" s="234">
        <v>1</v>
      </c>
      <c r="I24" s="236">
        <v>1</v>
      </c>
      <c r="J24" s="231">
        <v>1</v>
      </c>
      <c r="K24" s="15">
        <v>1</v>
      </c>
      <c r="L24" s="15">
        <v>1</v>
      </c>
      <c r="M24" s="104"/>
      <c r="N24" s="3"/>
      <c r="O24" s="3"/>
      <c r="P24" s="3"/>
    </row>
    <row r="25" spans="1:19" ht="13.5" customHeight="1">
      <c r="A25" s="3"/>
      <c r="B25" s="3"/>
      <c r="C25" s="297"/>
      <c r="D25" s="4"/>
      <c r="E25" s="4"/>
      <c r="F25" s="4"/>
      <c r="G25" s="385" t="s">
        <v>7</v>
      </c>
      <c r="H25" s="385"/>
      <c r="I25" s="233">
        <v>7</v>
      </c>
      <c r="J25" s="235">
        <v>6</v>
      </c>
      <c r="K25" s="15">
        <v>1</v>
      </c>
      <c r="L25" s="15">
        <v>1</v>
      </c>
      <c r="M25" s="104"/>
      <c r="N25" s="3"/>
      <c r="O25" s="3"/>
      <c r="P25" s="3"/>
    </row>
    <row r="26" spans="1:19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9" ht="24" customHeight="1">
      <c r="A27" s="417" t="s">
        <v>2</v>
      </c>
      <c r="B27" s="375"/>
      <c r="C27" s="375"/>
      <c r="D27" s="375"/>
      <c r="E27" s="375"/>
      <c r="F27" s="375"/>
      <c r="G27" s="378" t="s">
        <v>3</v>
      </c>
      <c r="H27" s="380" t="s">
        <v>143</v>
      </c>
      <c r="I27" s="382" t="s">
        <v>147</v>
      </c>
      <c r="J27" s="383"/>
      <c r="K27" s="407" t="s">
        <v>144</v>
      </c>
      <c r="L27" s="405" t="s">
        <v>168</v>
      </c>
      <c r="M27" s="105"/>
      <c r="N27" s="3"/>
      <c r="O27" s="3"/>
      <c r="P27" s="3"/>
    </row>
    <row r="28" spans="1:19" ht="46.5" customHeight="1">
      <c r="A28" s="376"/>
      <c r="B28" s="377"/>
      <c r="C28" s="377"/>
      <c r="D28" s="377"/>
      <c r="E28" s="377"/>
      <c r="F28" s="377"/>
      <c r="G28" s="379"/>
      <c r="H28" s="381"/>
      <c r="I28" s="182" t="s">
        <v>142</v>
      </c>
      <c r="J28" s="183" t="s">
        <v>141</v>
      </c>
      <c r="K28" s="408"/>
      <c r="L28" s="406"/>
      <c r="M28" s="3"/>
      <c r="N28" s="3"/>
      <c r="O28" s="3"/>
      <c r="P28" s="3"/>
      <c r="Q28" s="3"/>
    </row>
    <row r="29" spans="1:19" ht="11.25" customHeight="1">
      <c r="A29" s="398" t="s">
        <v>139</v>
      </c>
      <c r="B29" s="399"/>
      <c r="C29" s="399"/>
      <c r="D29" s="399"/>
      <c r="E29" s="399"/>
      <c r="F29" s="400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9" s="12" customFormat="1" ht="21" customHeight="1">
      <c r="A30" s="79">
        <v>2</v>
      </c>
      <c r="B30" s="79"/>
      <c r="C30" s="90"/>
      <c r="D30" s="78"/>
      <c r="E30" s="79"/>
      <c r="F30" s="88"/>
      <c r="G30" s="78" t="s">
        <v>9</v>
      </c>
      <c r="H30" s="195">
        <v>1</v>
      </c>
      <c r="I30" s="110">
        <f>I35</f>
        <v>0</v>
      </c>
      <c r="J30" s="110">
        <f>J35</f>
        <v>0</v>
      </c>
      <c r="K30" s="111">
        <f>K35</f>
        <v>0</v>
      </c>
      <c r="L30" s="110">
        <f>L35</f>
        <v>0</v>
      </c>
      <c r="M30" s="96"/>
      <c r="N30" s="96"/>
      <c r="O30" s="96"/>
      <c r="P30" s="96"/>
      <c r="Q30" s="96"/>
    </row>
    <row r="31" spans="1:19" ht="26.25" customHeight="1">
      <c r="A31" s="32">
        <v>2</v>
      </c>
      <c r="B31" s="75">
        <v>2</v>
      </c>
      <c r="C31" s="53"/>
      <c r="D31" s="63"/>
      <c r="E31" s="46"/>
      <c r="F31" s="33"/>
      <c r="G31" s="68" t="s">
        <v>697</v>
      </c>
      <c r="H31" s="195">
        <v>13</v>
      </c>
      <c r="I31" s="118">
        <f>I35</f>
        <v>0</v>
      </c>
      <c r="J31" s="119">
        <f>J35</f>
        <v>0</v>
      </c>
      <c r="K31" s="118">
        <f>K35</f>
        <v>0</v>
      </c>
      <c r="L31" s="118">
        <f>L35</f>
        <v>0</v>
      </c>
      <c r="M31" s="3"/>
      <c r="N31" s="3"/>
      <c r="O31" s="3"/>
      <c r="P31" s="3"/>
      <c r="Q31" s="3"/>
    </row>
    <row r="32" spans="1:19" ht="27" customHeight="1">
      <c r="A32" s="31">
        <v>2</v>
      </c>
      <c r="B32" s="30">
        <v>2</v>
      </c>
      <c r="C32" s="47">
        <v>1</v>
      </c>
      <c r="D32" s="58"/>
      <c r="E32" s="30"/>
      <c r="F32" s="40"/>
      <c r="G32" s="223" t="s">
        <v>697</v>
      </c>
      <c r="H32" s="195">
        <v>14</v>
      </c>
      <c r="I32" s="127">
        <f>I35</f>
        <v>0</v>
      </c>
      <c r="J32" s="129">
        <f>J35</f>
        <v>0</v>
      </c>
      <c r="K32" s="127">
        <f>K35</f>
        <v>0</v>
      </c>
      <c r="L32" s="129">
        <f>L35</f>
        <v>0</v>
      </c>
      <c r="M32" s="3"/>
      <c r="N32" s="3"/>
      <c r="O32" s="3"/>
      <c r="P32" s="3"/>
      <c r="Q32" s="349"/>
      <c r="R32"/>
      <c r="S32" s="349"/>
    </row>
    <row r="33" spans="1:19" ht="20.25" customHeight="1">
      <c r="A33" s="31">
        <v>2</v>
      </c>
      <c r="B33" s="30">
        <v>2</v>
      </c>
      <c r="C33" s="47">
        <v>1</v>
      </c>
      <c r="D33" s="58">
        <v>1</v>
      </c>
      <c r="E33" s="30"/>
      <c r="F33" s="40"/>
      <c r="G33" s="223" t="s">
        <v>697</v>
      </c>
      <c r="H33" s="195">
        <v>15</v>
      </c>
      <c r="I33" s="127">
        <f>I35</f>
        <v>0</v>
      </c>
      <c r="J33" s="129">
        <f t="shared" ref="J31:L33" si="0">J34</f>
        <v>0</v>
      </c>
      <c r="K33" s="148">
        <f>K35</f>
        <v>0</v>
      </c>
      <c r="L33" s="148">
        <f>L35</f>
        <v>0</v>
      </c>
      <c r="M33" s="3"/>
      <c r="N33" s="3"/>
      <c r="O33" s="3"/>
      <c r="P33" s="3"/>
      <c r="Q33" s="349"/>
      <c r="R33" s="349"/>
      <c r="S33"/>
    </row>
    <row r="34" spans="1:19" ht="24.75" customHeight="1">
      <c r="A34" s="34">
        <v>2</v>
      </c>
      <c r="B34" s="43">
        <v>2</v>
      </c>
      <c r="C34" s="50">
        <v>1</v>
      </c>
      <c r="D34" s="60">
        <v>1</v>
      </c>
      <c r="E34" s="43">
        <v>1</v>
      </c>
      <c r="F34" s="70"/>
      <c r="G34" s="223" t="s">
        <v>697</v>
      </c>
      <c r="H34" s="195">
        <v>16</v>
      </c>
      <c r="I34" s="149">
        <f>I35</f>
        <v>0</v>
      </c>
      <c r="J34" s="149">
        <f>J35</f>
        <v>0</v>
      </c>
      <c r="K34" s="151">
        <f>K35</f>
        <v>0</v>
      </c>
      <c r="L34" s="151">
        <f>L35</f>
        <v>0</v>
      </c>
      <c r="M34" s="3"/>
      <c r="N34" s="3"/>
      <c r="O34" s="3"/>
      <c r="P34" s="3"/>
      <c r="Q34" s="349"/>
      <c r="R34" s="349"/>
      <c r="S34"/>
    </row>
    <row r="35" spans="1:19" ht="21.75" customHeight="1">
      <c r="A35" s="368">
        <v>2</v>
      </c>
      <c r="B35" s="361">
        <v>2</v>
      </c>
      <c r="C35" s="362">
        <v>1</v>
      </c>
      <c r="D35" s="362">
        <v>1</v>
      </c>
      <c r="E35" s="362">
        <v>1</v>
      </c>
      <c r="F35" s="363">
        <v>30</v>
      </c>
      <c r="G35" s="364" t="s">
        <v>696</v>
      </c>
      <c r="H35" s="365">
        <v>31</v>
      </c>
      <c r="I35" s="366">
        <f>J35+K35+L35</f>
        <v>0</v>
      </c>
      <c r="J35" s="367"/>
      <c r="K35" s="367"/>
      <c r="L35" s="367"/>
      <c r="M35" s="3"/>
      <c r="N35" s="3"/>
      <c r="O35" s="3"/>
      <c r="P35" s="3"/>
      <c r="Q35" s="349"/>
      <c r="R35" s="349"/>
      <c r="S35"/>
    </row>
    <row r="36" spans="1:19" ht="18.75" customHeight="1">
      <c r="A36" s="98"/>
      <c r="B36" s="98"/>
      <c r="C36" s="99"/>
      <c r="D36" s="80"/>
      <c r="E36" s="100"/>
      <c r="F36" s="101"/>
      <c r="G36" s="353" t="s">
        <v>138</v>
      </c>
      <c r="H36" s="195">
        <v>331</v>
      </c>
      <c r="I36" s="140">
        <f>I30</f>
        <v>0</v>
      </c>
      <c r="J36" s="140">
        <f>J30</f>
        <v>0</v>
      </c>
      <c r="K36" s="140">
        <f>K30</f>
        <v>0</v>
      </c>
      <c r="L36" s="140">
        <f>L30</f>
        <v>0</v>
      </c>
      <c r="M36" s="3"/>
      <c r="N36" s="3"/>
      <c r="O36" s="3"/>
      <c r="P36" s="3"/>
      <c r="Q36" s="3"/>
    </row>
    <row r="37" spans="1:19" ht="18.75" customHeight="1">
      <c r="A37" s="3"/>
      <c r="B37" s="3"/>
      <c r="C37" s="3"/>
      <c r="D37" s="3"/>
      <c r="E37" s="3"/>
      <c r="F37" s="14"/>
      <c r="G37" s="96"/>
      <c r="H37" s="195"/>
      <c r="I37" s="355"/>
      <c r="J37" s="356"/>
      <c r="K37" s="356"/>
      <c r="L37" s="356"/>
      <c r="M37" s="3"/>
      <c r="N37" s="3"/>
      <c r="O37" s="3"/>
      <c r="P37" s="3"/>
      <c r="Q37" s="3"/>
    </row>
    <row r="38" spans="1:19" ht="18.75" customHeight="1">
      <c r="A38" s="3"/>
      <c r="B38" s="3"/>
      <c r="C38" s="3"/>
      <c r="D38" s="82"/>
      <c r="E38" s="82"/>
      <c r="F38" s="242"/>
      <c r="G38" s="358"/>
      <c r="H38" s="354"/>
      <c r="I38" s="357"/>
      <c r="J38" s="356"/>
      <c r="K38" s="357"/>
      <c r="L38" s="357"/>
      <c r="M38" s="3"/>
      <c r="N38" s="3"/>
      <c r="O38" s="3"/>
      <c r="P38" s="3"/>
      <c r="Q38" s="3"/>
    </row>
    <row r="39" spans="1:19" ht="18.75">
      <c r="A39" s="187"/>
      <c r="B39" s="188"/>
      <c r="C39" s="188"/>
      <c r="D39" s="239" t="s">
        <v>174</v>
      </c>
      <c r="E39" s="298"/>
      <c r="F39" s="298"/>
      <c r="G39" s="298"/>
      <c r="H39" s="350"/>
      <c r="I39" s="352" t="s">
        <v>132</v>
      </c>
      <c r="J39" s="3"/>
      <c r="K39" s="411" t="s">
        <v>133</v>
      </c>
      <c r="L39" s="411"/>
      <c r="M39" s="3"/>
      <c r="N39" s="3"/>
      <c r="O39" s="3"/>
      <c r="P39" s="3"/>
      <c r="Q39" s="3"/>
    </row>
    <row r="40" spans="1:19" ht="15.75">
      <c r="B40" s="3"/>
      <c r="C40" s="3"/>
      <c r="D40" s="3"/>
      <c r="E40" s="3"/>
      <c r="F40" s="14"/>
      <c r="G40" s="3"/>
      <c r="H40" s="3"/>
      <c r="I40" s="161"/>
      <c r="J40" s="3"/>
      <c r="K40" s="161"/>
      <c r="L40" s="161"/>
      <c r="M40" s="3"/>
      <c r="N40" s="3"/>
      <c r="O40" s="3"/>
      <c r="P40" s="3"/>
      <c r="Q40" s="3"/>
    </row>
    <row r="41" spans="1:19" ht="15.75">
      <c r="B41" s="3"/>
      <c r="C41" s="3"/>
      <c r="D41" s="82"/>
      <c r="E41" s="82"/>
      <c r="F41" s="242"/>
      <c r="G41" s="82"/>
      <c r="H41" s="3"/>
      <c r="I41" s="161"/>
      <c r="J41" s="3"/>
      <c r="K41" s="243"/>
      <c r="L41" s="243"/>
      <c r="M41" s="3"/>
      <c r="N41" s="3"/>
      <c r="O41" s="3"/>
      <c r="P41" s="3"/>
      <c r="Q41" s="3"/>
    </row>
    <row r="42" spans="1:19" ht="26.25" customHeight="1">
      <c r="A42" s="160"/>
      <c r="B42" s="297"/>
      <c r="C42" s="297"/>
      <c r="D42" s="418" t="s">
        <v>698</v>
      </c>
      <c r="E42" s="419"/>
      <c r="F42" s="419"/>
      <c r="G42" s="419"/>
      <c r="H42" s="351"/>
      <c r="I42" s="186" t="s">
        <v>132</v>
      </c>
      <c r="J42" s="297"/>
      <c r="K42" s="411" t="s">
        <v>133</v>
      </c>
      <c r="L42" s="411"/>
      <c r="M42" s="3"/>
      <c r="N42" s="3"/>
      <c r="O42" s="3"/>
      <c r="P42" s="3"/>
      <c r="Q42" s="3"/>
    </row>
    <row r="43" spans="1:19">
      <c r="B43" s="3"/>
      <c r="C43" s="3"/>
      <c r="D43" s="3"/>
      <c r="E43" s="3"/>
      <c r="F43" s="1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9">
      <c r="A44" s="3"/>
      <c r="B44" s="3"/>
      <c r="C44" s="3"/>
      <c r="D44" s="3"/>
      <c r="E44" s="3"/>
      <c r="F44" s="1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9">
      <c r="P45" s="3"/>
    </row>
    <row r="46" spans="1:19">
      <c r="P46" s="3"/>
    </row>
    <row r="47" spans="1:19">
      <c r="P47" s="3"/>
    </row>
    <row r="48" spans="1:19">
      <c r="G48" s="160"/>
      <c r="P48" s="3"/>
    </row>
    <row r="49" spans="16:16">
      <c r="P49" s="3"/>
    </row>
    <row r="50" spans="16:16">
      <c r="P50" s="3"/>
    </row>
    <row r="51" spans="16:16">
      <c r="P51" s="3"/>
    </row>
    <row r="52" spans="16:16">
      <c r="P52" s="3"/>
    </row>
    <row r="53" spans="16:16">
      <c r="P53" s="3"/>
    </row>
    <row r="54" spans="16:16">
      <c r="P54" s="3"/>
    </row>
    <row r="55" spans="16:16">
      <c r="P55" s="3"/>
    </row>
    <row r="56" spans="16:16">
      <c r="P56" s="3"/>
    </row>
    <row r="57" spans="16:16">
      <c r="P57" s="3"/>
    </row>
    <row r="58" spans="16:16">
      <c r="P58" s="3"/>
    </row>
    <row r="59" spans="16:16">
      <c r="P59" s="3"/>
    </row>
    <row r="60" spans="16:16">
      <c r="P60" s="3"/>
    </row>
    <row r="61" spans="16:16">
      <c r="P61" s="3"/>
    </row>
    <row r="62" spans="16:16">
      <c r="P62" s="3"/>
    </row>
    <row r="63" spans="16:16">
      <c r="P63" s="3"/>
    </row>
    <row r="64" spans="16:16">
      <c r="P64" s="3"/>
    </row>
    <row r="65" spans="16:16">
      <c r="P65" s="3"/>
    </row>
    <row r="66" spans="16:16">
      <c r="P66" s="3"/>
    </row>
    <row r="67" spans="16:16">
      <c r="P67" s="3"/>
    </row>
    <row r="68" spans="16:16">
      <c r="P68" s="3"/>
    </row>
    <row r="69" spans="16:16">
      <c r="P69" s="3"/>
    </row>
    <row r="70" spans="16:16">
      <c r="P70" s="3"/>
    </row>
    <row r="71" spans="16:16">
      <c r="P71" s="3"/>
    </row>
    <row r="72" spans="16:16">
      <c r="P72" s="3"/>
    </row>
    <row r="73" spans="16:16">
      <c r="P73" s="3"/>
    </row>
    <row r="74" spans="16:16">
      <c r="P74" s="3"/>
    </row>
    <row r="75" spans="16:16">
      <c r="P75" s="3"/>
    </row>
    <row r="76" spans="16:16">
      <c r="P76" s="3"/>
    </row>
    <row r="77" spans="16:16">
      <c r="P77" s="3"/>
    </row>
    <row r="78" spans="16:16">
      <c r="P78" s="3"/>
    </row>
    <row r="79" spans="16:16">
      <c r="P79" s="3"/>
    </row>
    <row r="80" spans="16:16">
      <c r="P80" s="3"/>
    </row>
    <row r="81" spans="16:16">
      <c r="P81" s="3"/>
    </row>
    <row r="82" spans="16:16">
      <c r="P82" s="3"/>
    </row>
    <row r="83" spans="16:16">
      <c r="P83" s="3"/>
    </row>
    <row r="84" spans="16:16">
      <c r="P84" s="3"/>
    </row>
    <row r="85" spans="16:16">
      <c r="P85" s="3"/>
    </row>
    <row r="86" spans="16:16">
      <c r="P86" s="3"/>
    </row>
    <row r="87" spans="16:16">
      <c r="P87" s="3"/>
    </row>
    <row r="88" spans="16:16">
      <c r="P88" s="3"/>
    </row>
    <row r="89" spans="16:16">
      <c r="P89" s="3"/>
    </row>
    <row r="90" spans="16:16">
      <c r="P90" s="3"/>
    </row>
    <row r="91" spans="16:16">
      <c r="P91" s="3"/>
    </row>
    <row r="92" spans="16:16">
      <c r="P92" s="3"/>
    </row>
    <row r="93" spans="16:16">
      <c r="P93" s="3"/>
    </row>
    <row r="94" spans="16:16">
      <c r="P94" s="3"/>
    </row>
    <row r="95" spans="16:16">
      <c r="P95" s="3"/>
    </row>
    <row r="96" spans="16:16">
      <c r="P96" s="3"/>
    </row>
    <row r="97" spans="16:16">
      <c r="P97" s="3"/>
    </row>
    <row r="98" spans="16:16">
      <c r="P98" s="3"/>
    </row>
    <row r="99" spans="16:16">
      <c r="P99" s="3"/>
    </row>
    <row r="100" spans="16:16">
      <c r="P100" s="3"/>
    </row>
    <row r="101" spans="16:16">
      <c r="P101" s="3"/>
    </row>
    <row r="102" spans="16:16">
      <c r="P102" s="3"/>
    </row>
    <row r="103" spans="16:16">
      <c r="P103" s="3"/>
    </row>
    <row r="104" spans="16:16">
      <c r="P104" s="3"/>
    </row>
    <row r="105" spans="16:16">
      <c r="P105" s="3"/>
    </row>
    <row r="106" spans="16:16">
      <c r="P106" s="3"/>
    </row>
    <row r="107" spans="16:16">
      <c r="P107" s="3"/>
    </row>
    <row r="108" spans="16:16">
      <c r="P108" s="3"/>
    </row>
    <row r="109" spans="16:16">
      <c r="P109" s="3"/>
    </row>
    <row r="110" spans="16:16">
      <c r="P110" s="3"/>
    </row>
    <row r="111" spans="16:16">
      <c r="P111" s="3"/>
    </row>
    <row r="112" spans="16:16">
      <c r="P112" s="3"/>
    </row>
    <row r="113" spans="16:16">
      <c r="P113" s="3"/>
    </row>
    <row r="114" spans="16:16">
      <c r="P114" s="3"/>
    </row>
    <row r="115" spans="16:16">
      <c r="P115" s="3"/>
    </row>
    <row r="116" spans="16:16">
      <c r="P116" s="3"/>
    </row>
    <row r="117" spans="16:16">
      <c r="P117" s="3"/>
    </row>
    <row r="118" spans="16:16">
      <c r="P118" s="3"/>
    </row>
    <row r="119" spans="16:16">
      <c r="P119" s="3"/>
    </row>
    <row r="120" spans="16:16">
      <c r="P120" s="3"/>
    </row>
    <row r="121" spans="16:16">
      <c r="P121" s="3"/>
    </row>
    <row r="122" spans="16:16">
      <c r="P122" s="3"/>
    </row>
    <row r="123" spans="16:16">
      <c r="P123" s="3"/>
    </row>
    <row r="124" spans="16:16">
      <c r="P124" s="3"/>
    </row>
    <row r="125" spans="16:16">
      <c r="P125" s="3"/>
    </row>
    <row r="126" spans="16:16">
      <c r="P126" s="3"/>
    </row>
    <row r="127" spans="16:16">
      <c r="P127" s="3"/>
    </row>
    <row r="128" spans="16:16">
      <c r="P128" s="3"/>
    </row>
    <row r="129" spans="16:16">
      <c r="P129" s="3"/>
    </row>
    <row r="130" spans="16:16">
      <c r="P130" s="3"/>
    </row>
    <row r="131" spans="16:16">
      <c r="P131" s="3"/>
    </row>
    <row r="132" spans="16:16">
      <c r="P132" s="3"/>
    </row>
    <row r="133" spans="16:16">
      <c r="P133" s="3"/>
    </row>
    <row r="134" spans="16:16">
      <c r="P134" s="3"/>
    </row>
    <row r="135" spans="16:16">
      <c r="P135" s="3"/>
    </row>
    <row r="136" spans="16:16">
      <c r="P136" s="3"/>
    </row>
    <row r="137" spans="16:16">
      <c r="P137" s="3"/>
    </row>
    <row r="138" spans="16:16">
      <c r="P138" s="3"/>
    </row>
    <row r="139" spans="16:16">
      <c r="P139" s="3"/>
    </row>
    <row r="140" spans="16:16">
      <c r="P140" s="3"/>
    </row>
    <row r="141" spans="16:16">
      <c r="P141" s="3"/>
    </row>
    <row r="142" spans="16:16">
      <c r="P142" s="3"/>
    </row>
    <row r="143" spans="16:16">
      <c r="P143" s="3"/>
    </row>
    <row r="144" spans="16:16">
      <c r="P144" s="3"/>
    </row>
    <row r="145" spans="16:16">
      <c r="P145" s="3"/>
    </row>
    <row r="146" spans="16:16">
      <c r="P146" s="3"/>
    </row>
    <row r="147" spans="16:16">
      <c r="P147" s="3"/>
    </row>
    <row r="148" spans="16:16">
      <c r="P148" s="3"/>
    </row>
    <row r="149" spans="16:16">
      <c r="P149" s="3"/>
    </row>
    <row r="150" spans="16:16">
      <c r="P150" s="3"/>
    </row>
    <row r="151" spans="16:16">
      <c r="P151" s="3"/>
    </row>
    <row r="152" spans="16:16">
      <c r="P152" s="3"/>
    </row>
    <row r="153" spans="16:16">
      <c r="P153" s="3"/>
    </row>
    <row r="154" spans="16:16">
      <c r="P154" s="3"/>
    </row>
    <row r="155" spans="16:16">
      <c r="P155" s="3"/>
    </row>
    <row r="156" spans="16:16">
      <c r="P156" s="3"/>
    </row>
    <row r="157" spans="16:16">
      <c r="P157" s="3"/>
    </row>
    <row r="158" spans="16:16">
      <c r="P158" s="3"/>
    </row>
    <row r="159" spans="16:16">
      <c r="P159" s="3"/>
    </row>
    <row r="160" spans="16:16">
      <c r="P160" s="3"/>
    </row>
    <row r="161" spans="16:16">
      <c r="P161" s="3"/>
    </row>
    <row r="162" spans="16:16">
      <c r="P162" s="3"/>
    </row>
    <row r="163" spans="16:16">
      <c r="P163" s="3"/>
    </row>
    <row r="164" spans="16:16">
      <c r="P164" s="3"/>
    </row>
    <row r="165" spans="16:16">
      <c r="P165" s="3"/>
    </row>
    <row r="166" spans="16:16">
      <c r="P166" s="3"/>
    </row>
    <row r="167" spans="16:16">
      <c r="P167" s="3"/>
    </row>
    <row r="168" spans="16:16">
      <c r="P168" s="3"/>
    </row>
    <row r="169" spans="16:16">
      <c r="P169" s="3"/>
    </row>
    <row r="170" spans="16:16">
      <c r="P170" s="3"/>
    </row>
    <row r="171" spans="16:16">
      <c r="P171" s="3"/>
    </row>
    <row r="172" spans="16:16">
      <c r="P172" s="3"/>
    </row>
    <row r="173" spans="16:16">
      <c r="P173" s="3"/>
    </row>
    <row r="174" spans="16:16">
      <c r="P174" s="3"/>
    </row>
    <row r="175" spans="16:16">
      <c r="P175" s="3"/>
    </row>
    <row r="176" spans="16:16">
      <c r="P176" s="3"/>
    </row>
    <row r="177" spans="16:16">
      <c r="P177" s="3"/>
    </row>
    <row r="178" spans="16:16">
      <c r="P178" s="3"/>
    </row>
    <row r="179" spans="16:16">
      <c r="P179" s="3"/>
    </row>
    <row r="180" spans="16:16">
      <c r="P180" s="3"/>
    </row>
    <row r="181" spans="16:16">
      <c r="P181" s="3"/>
    </row>
    <row r="182" spans="16:16">
      <c r="P182" s="3"/>
    </row>
    <row r="183" spans="16:16">
      <c r="P183" s="3"/>
    </row>
    <row r="184" spans="16:16">
      <c r="P184" s="3"/>
    </row>
    <row r="185" spans="16:16">
      <c r="P185" s="3"/>
    </row>
    <row r="186" spans="16:16">
      <c r="P186" s="3"/>
    </row>
    <row r="187" spans="16:16">
      <c r="P187" s="3"/>
    </row>
    <row r="188" spans="16:16">
      <c r="P188" s="3"/>
    </row>
    <row r="189" spans="16:16">
      <c r="P189" s="3"/>
    </row>
    <row r="190" spans="16:16">
      <c r="P190" s="3"/>
    </row>
    <row r="191" spans="16:16">
      <c r="P191" s="3"/>
    </row>
    <row r="192" spans="16:16">
      <c r="P192" s="3"/>
    </row>
    <row r="193" spans="16:16">
      <c r="P193" s="3"/>
    </row>
    <row r="194" spans="16:16">
      <c r="P194" s="3"/>
    </row>
    <row r="195" spans="16:16">
      <c r="P195" s="3"/>
    </row>
    <row r="196" spans="16:16">
      <c r="P196" s="3"/>
    </row>
    <row r="197" spans="16:16">
      <c r="P197" s="3"/>
    </row>
    <row r="198" spans="16:16">
      <c r="P198" s="3"/>
    </row>
    <row r="199" spans="16:16">
      <c r="P199" s="3"/>
    </row>
    <row r="200" spans="16:16">
      <c r="P200" s="3"/>
    </row>
    <row r="201" spans="16:16">
      <c r="P201" s="3"/>
    </row>
    <row r="202" spans="16:16">
      <c r="P202" s="3"/>
    </row>
    <row r="203" spans="16:16">
      <c r="P203" s="3"/>
    </row>
    <row r="204" spans="16:16">
      <c r="P204" s="3"/>
    </row>
    <row r="205" spans="16:16">
      <c r="P205" s="3"/>
    </row>
    <row r="206" spans="16:16">
      <c r="P206" s="3"/>
    </row>
    <row r="207" spans="16:16">
      <c r="P207" s="3"/>
    </row>
    <row r="208" spans="16:16">
      <c r="P208" s="3"/>
    </row>
    <row r="209" spans="16:16">
      <c r="P209" s="3"/>
    </row>
    <row r="210" spans="16:16">
      <c r="P210" s="3"/>
    </row>
    <row r="211" spans="16:16">
      <c r="P211" s="3"/>
    </row>
    <row r="212" spans="16:16">
      <c r="P212" s="3"/>
    </row>
    <row r="213" spans="16:16">
      <c r="P213" s="3"/>
    </row>
    <row r="214" spans="16:16">
      <c r="P214" s="3"/>
    </row>
    <row r="215" spans="16:16">
      <c r="P215" s="3"/>
    </row>
    <row r="216" spans="16:16">
      <c r="P216" s="3"/>
    </row>
    <row r="217" spans="16:16">
      <c r="P217" s="3"/>
    </row>
    <row r="218" spans="16:16">
      <c r="P218" s="3"/>
    </row>
    <row r="219" spans="16:16">
      <c r="P219" s="3"/>
    </row>
    <row r="220" spans="16:16">
      <c r="P220" s="3"/>
    </row>
    <row r="221" spans="16:16">
      <c r="P221" s="3"/>
    </row>
    <row r="222" spans="16:16">
      <c r="P222" s="3"/>
    </row>
    <row r="223" spans="16:16">
      <c r="P223" s="3"/>
    </row>
    <row r="224" spans="16:16">
      <c r="P224" s="3"/>
    </row>
    <row r="225" spans="16:16">
      <c r="P225" s="3"/>
    </row>
    <row r="226" spans="16:16">
      <c r="P226" s="3"/>
    </row>
    <row r="227" spans="16:16">
      <c r="P227" s="3"/>
    </row>
    <row r="228" spans="16:16">
      <c r="P228" s="3"/>
    </row>
    <row r="229" spans="16:16">
      <c r="P229" s="3"/>
    </row>
    <row r="230" spans="16:16">
      <c r="P230" s="3"/>
    </row>
    <row r="231" spans="16:16">
      <c r="P231" s="3"/>
    </row>
    <row r="232" spans="16:16">
      <c r="P232" s="3"/>
    </row>
    <row r="233" spans="16:16">
      <c r="P233" s="3"/>
    </row>
    <row r="234" spans="16:16">
      <c r="P234" s="3"/>
    </row>
    <row r="235" spans="16:16">
      <c r="P235" s="3"/>
    </row>
    <row r="236" spans="16:16">
      <c r="P236" s="3"/>
    </row>
    <row r="237" spans="16:16">
      <c r="P237" s="3"/>
    </row>
    <row r="238" spans="16:16">
      <c r="P238" s="3"/>
    </row>
    <row r="239" spans="16:16">
      <c r="P239" s="3"/>
    </row>
    <row r="240" spans="16:16">
      <c r="P240" s="3"/>
    </row>
    <row r="241" spans="16:16">
      <c r="P241" s="3"/>
    </row>
    <row r="242" spans="16:16">
      <c r="P242" s="3"/>
    </row>
    <row r="243" spans="16:16">
      <c r="P243" s="3"/>
    </row>
    <row r="244" spans="16:16">
      <c r="P244" s="3"/>
    </row>
    <row r="245" spans="16:16">
      <c r="P245" s="3"/>
    </row>
    <row r="246" spans="16:16">
      <c r="P246" s="3"/>
    </row>
    <row r="247" spans="16:16">
      <c r="P247" s="3"/>
    </row>
    <row r="248" spans="16:16">
      <c r="P248" s="3"/>
    </row>
    <row r="249" spans="16:16">
      <c r="P249" s="3"/>
    </row>
    <row r="250" spans="16:16">
      <c r="P250" s="3"/>
    </row>
    <row r="251" spans="16:16">
      <c r="P251" s="3"/>
    </row>
    <row r="252" spans="16:16">
      <c r="P252" s="3"/>
    </row>
    <row r="253" spans="16:16">
      <c r="P253" s="3"/>
    </row>
    <row r="254" spans="16:16">
      <c r="P254" s="3"/>
    </row>
    <row r="255" spans="16:16">
      <c r="P255" s="3"/>
    </row>
    <row r="256" spans="16:16">
      <c r="P256" s="3"/>
    </row>
    <row r="257" spans="16:16">
      <c r="P257" s="3"/>
    </row>
    <row r="258" spans="16:16">
      <c r="P258" s="3"/>
    </row>
    <row r="259" spans="16:16">
      <c r="P259" s="3"/>
    </row>
    <row r="260" spans="16:16">
      <c r="P260" s="3"/>
    </row>
    <row r="261" spans="16:16">
      <c r="P261" s="3"/>
    </row>
    <row r="262" spans="16:16">
      <c r="P262" s="3"/>
    </row>
    <row r="263" spans="16:16">
      <c r="P263" s="3"/>
    </row>
    <row r="264" spans="16:16">
      <c r="P264" s="3"/>
    </row>
    <row r="265" spans="16:16">
      <c r="P265" s="3"/>
    </row>
    <row r="266" spans="16:16">
      <c r="P266" s="3"/>
    </row>
    <row r="267" spans="16:16">
      <c r="P267" s="3"/>
    </row>
    <row r="268" spans="16:16">
      <c r="P268" s="3"/>
    </row>
    <row r="269" spans="16:16">
      <c r="P269" s="3"/>
    </row>
    <row r="270" spans="16:16">
      <c r="P270" s="3"/>
    </row>
    <row r="271" spans="16:16">
      <c r="P271" s="3"/>
    </row>
    <row r="272" spans="16:16">
      <c r="P272" s="3"/>
    </row>
    <row r="273" spans="16:16">
      <c r="P273" s="3"/>
    </row>
    <row r="274" spans="16:16">
      <c r="P274" s="3"/>
    </row>
    <row r="275" spans="16:16">
      <c r="P275" s="3"/>
    </row>
    <row r="276" spans="16:16">
      <c r="P276" s="3"/>
    </row>
    <row r="277" spans="16:16">
      <c r="P277" s="3"/>
    </row>
    <row r="278" spans="16:16">
      <c r="P278" s="3"/>
    </row>
    <row r="279" spans="16:16">
      <c r="P279" s="3"/>
    </row>
    <row r="280" spans="16:16">
      <c r="P280" s="3"/>
    </row>
    <row r="281" spans="16:16">
      <c r="P281" s="3"/>
    </row>
    <row r="282" spans="16:16">
      <c r="P282" s="3"/>
    </row>
    <row r="283" spans="16:16">
      <c r="P283" s="3"/>
    </row>
    <row r="284" spans="16:16">
      <c r="P284" s="3"/>
    </row>
    <row r="285" spans="16:16">
      <c r="P285" s="3"/>
    </row>
    <row r="286" spans="16:16">
      <c r="P286" s="3"/>
    </row>
    <row r="287" spans="16:16">
      <c r="P287" s="3"/>
    </row>
    <row r="288" spans="16:16">
      <c r="P288" s="3"/>
    </row>
    <row r="289" spans="16:16">
      <c r="P289" s="3"/>
    </row>
    <row r="290" spans="16:16">
      <c r="P290" s="3"/>
    </row>
    <row r="291" spans="16:16">
      <c r="P291" s="3"/>
    </row>
    <row r="292" spans="16:16">
      <c r="P292" s="3"/>
    </row>
    <row r="293" spans="16:16">
      <c r="P293" s="3"/>
    </row>
    <row r="294" spans="16:16">
      <c r="P294" s="3"/>
    </row>
    <row r="295" spans="16:16">
      <c r="P295" s="3"/>
    </row>
    <row r="296" spans="16:16">
      <c r="P296" s="3"/>
    </row>
    <row r="297" spans="16:16">
      <c r="P297" s="3"/>
    </row>
    <row r="298" spans="16:16">
      <c r="P298" s="3"/>
    </row>
    <row r="299" spans="16:16">
      <c r="P299" s="3"/>
    </row>
    <row r="300" spans="16:16">
      <c r="P300" s="3"/>
    </row>
    <row r="301" spans="16:16">
      <c r="P301" s="3"/>
    </row>
    <row r="302" spans="16:16">
      <c r="P302" s="3"/>
    </row>
    <row r="303" spans="16:16">
      <c r="P303" s="3"/>
    </row>
    <row r="304" spans="16:16">
      <c r="P304" s="3"/>
    </row>
    <row r="305" spans="16:16">
      <c r="P305" s="3"/>
    </row>
    <row r="306" spans="16:16">
      <c r="P306" s="3"/>
    </row>
    <row r="307" spans="16:16">
      <c r="P307" s="3"/>
    </row>
    <row r="308" spans="16:16">
      <c r="P308" s="3"/>
    </row>
    <row r="309" spans="16:16">
      <c r="P309" s="3"/>
    </row>
    <row r="310" spans="16:16">
      <c r="P310" s="3"/>
    </row>
    <row r="311" spans="16:16">
      <c r="P311" s="3"/>
    </row>
    <row r="312" spans="16:16">
      <c r="P312" s="3"/>
    </row>
    <row r="313" spans="16:16">
      <c r="P313" s="3"/>
    </row>
    <row r="314" spans="16:16">
      <c r="P314" s="3"/>
    </row>
    <row r="315" spans="16:16">
      <c r="P315" s="3"/>
    </row>
    <row r="316" spans="16:16">
      <c r="P316" s="3"/>
    </row>
    <row r="317" spans="16:16">
      <c r="P317" s="3"/>
    </row>
    <row r="318" spans="16:16">
      <c r="P318" s="3"/>
    </row>
    <row r="319" spans="16:16">
      <c r="P319" s="3"/>
    </row>
    <row r="320" spans="16:16">
      <c r="P320" s="3"/>
    </row>
    <row r="321" spans="16:16">
      <c r="P321" s="3"/>
    </row>
    <row r="322" spans="16:16">
      <c r="P322" s="3"/>
    </row>
    <row r="323" spans="16:16">
      <c r="P323" s="3"/>
    </row>
    <row r="324" spans="16:16">
      <c r="P324" s="3"/>
    </row>
    <row r="325" spans="16:16">
      <c r="P325" s="3"/>
    </row>
    <row r="326" spans="16:16">
      <c r="P326" s="3"/>
    </row>
    <row r="327" spans="16:16">
      <c r="P327" s="3"/>
    </row>
    <row r="328" spans="16:16">
      <c r="P328" s="3"/>
    </row>
    <row r="329" spans="16:16">
      <c r="P329" s="3"/>
    </row>
    <row r="330" spans="16:16">
      <c r="P330" s="3"/>
    </row>
    <row r="331" spans="16:16">
      <c r="P331" s="3"/>
    </row>
    <row r="332" spans="16:16">
      <c r="P332" s="3"/>
    </row>
    <row r="333" spans="16:16">
      <c r="P333" s="3"/>
    </row>
    <row r="334" spans="16:16">
      <c r="P334" s="3"/>
    </row>
    <row r="335" spans="16:16">
      <c r="P335" s="3"/>
    </row>
    <row r="336" spans="16:16">
      <c r="P336" s="3"/>
    </row>
    <row r="337" spans="16:16">
      <c r="P337" s="3"/>
    </row>
    <row r="338" spans="16:16">
      <c r="P338" s="3"/>
    </row>
    <row r="339" spans="16:16">
      <c r="P339" s="3"/>
    </row>
    <row r="340" spans="16:16">
      <c r="P340" s="3"/>
    </row>
    <row r="341" spans="16:16">
      <c r="P341" s="3"/>
    </row>
    <row r="342" spans="16:16">
      <c r="P342" s="3"/>
    </row>
    <row r="343" spans="16:16">
      <c r="P343" s="3"/>
    </row>
    <row r="344" spans="16:16">
      <c r="P344" s="3"/>
    </row>
    <row r="345" spans="16:16">
      <c r="P345" s="3"/>
    </row>
    <row r="346" spans="16:16">
      <c r="P346" s="3"/>
    </row>
    <row r="347" spans="16:16">
      <c r="P347" s="3"/>
    </row>
    <row r="348" spans="16:16">
      <c r="P348" s="3"/>
    </row>
    <row r="349" spans="16:16">
      <c r="P349" s="3"/>
    </row>
    <row r="350" spans="16:16">
      <c r="P350" s="3"/>
    </row>
    <row r="351" spans="16:16">
      <c r="P351" s="3"/>
    </row>
    <row r="352" spans="16:16">
      <c r="P352" s="3"/>
    </row>
    <row r="353" spans="16:16">
      <c r="P353" s="3"/>
    </row>
    <row r="354" spans="16:16">
      <c r="P354" s="3"/>
    </row>
    <row r="355" spans="16:16">
      <c r="P355" s="3"/>
    </row>
    <row r="356" spans="16:16">
      <c r="P356" s="3"/>
    </row>
    <row r="357" spans="16:16">
      <c r="P357" s="3"/>
    </row>
    <row r="358" spans="16:16">
      <c r="P358" s="3"/>
    </row>
    <row r="359" spans="16:16">
      <c r="P359" s="3"/>
    </row>
    <row r="360" spans="16:16">
      <c r="P360" s="3"/>
    </row>
    <row r="361" spans="16:16">
      <c r="P361" s="3"/>
    </row>
    <row r="362" spans="16:16">
      <c r="P362" s="3"/>
    </row>
    <row r="363" spans="16:16">
      <c r="P363" s="3"/>
    </row>
    <row r="364" spans="16:16">
      <c r="P364" s="3"/>
    </row>
    <row r="365" spans="16:16">
      <c r="P365" s="3"/>
    </row>
    <row r="366" spans="16:16">
      <c r="P366" s="3"/>
    </row>
    <row r="367" spans="16:16">
      <c r="P367" s="3"/>
    </row>
    <row r="368" spans="16:16">
      <c r="P368" s="3"/>
    </row>
    <row r="369" spans="16:16">
      <c r="P369" s="3"/>
    </row>
    <row r="370" spans="16:16">
      <c r="P370" s="3"/>
    </row>
    <row r="371" spans="16:16">
      <c r="P371" s="3"/>
    </row>
    <row r="372" spans="16:16">
      <c r="P372" s="3"/>
    </row>
    <row r="373" spans="16:16">
      <c r="P373" s="3"/>
    </row>
    <row r="374" spans="16:16">
      <c r="P374" s="3"/>
    </row>
    <row r="375" spans="16:16">
      <c r="P375" s="3"/>
    </row>
    <row r="376" spans="16:16">
      <c r="P376" s="3"/>
    </row>
    <row r="377" spans="16:16">
      <c r="P377" s="3"/>
    </row>
    <row r="378" spans="16:16">
      <c r="P378" s="3"/>
    </row>
    <row r="379" spans="16:16">
      <c r="P379" s="3"/>
    </row>
    <row r="380" spans="16:16">
      <c r="P380" s="3"/>
    </row>
    <row r="381" spans="16:16">
      <c r="P381" s="3"/>
    </row>
    <row r="382" spans="16:16">
      <c r="P382" s="3"/>
    </row>
    <row r="383" spans="16:16">
      <c r="P383" s="3"/>
    </row>
    <row r="384" spans="16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</sheetData>
  <protectedRanges>
    <protectedRange sqref="A23:I24" name="Range72"/>
    <protectedRange sqref="A9:L9" name="Range69"/>
    <protectedRange sqref="K23:L24" name="Range67"/>
    <protectedRange sqref="B6:F6 J6:L6" name="Range62"/>
    <protectedRange sqref="L20" name="Range64"/>
    <protectedRange sqref="L22" name="Range66"/>
    <protectedRange sqref="I25:L25" name="Range68"/>
    <protectedRange sqref="I35:L35" name="Range57"/>
    <protectedRange sqref="H26 A19:F22 G19:G20 G22 H19:J22" name="Range73"/>
  </protectedRanges>
  <customSheetViews>
    <customSheetView guid="{BCED16F2-1FF4-4BC1-8E61-049FCC2CE58B}" showPageBreaks="1" zeroValues="0" fitToPage="1" hiddenColumns="1">
      <selection activeCell="R25" sqref="R25"/>
      <pageMargins left="0.70866141732283472" right="0.70866141732283472" top="0.74803149606299213" bottom="0.74803149606299213" header="0.31496062992125984" footer="0.31496062992125984"/>
      <pageSetup paperSize="9" scale="89" firstPageNumber="0" fitToHeight="0" orientation="portrait" r:id="rId1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2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3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4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5"/>
      <headerFooter alignWithMargins="0">
        <oddHeader>&amp;C&amp;P</oddHeader>
      </headerFooter>
    </customSheetView>
    <customSheetView guid="{57A1E72B-DFC1-4C5D-ABA7-C1A26EB31789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9"/>
      <headerFooter alignWithMargins="0">
        <oddHeader>&amp;C&amp;P</oddHeader>
      </headerFooter>
    </customSheetView>
  </customSheetViews>
  <mergeCells count="22">
    <mergeCell ref="D42:G42"/>
    <mergeCell ref="K42:L42"/>
    <mergeCell ref="L27:L28"/>
    <mergeCell ref="A29:F29"/>
    <mergeCell ref="K27:K28"/>
    <mergeCell ref="K39:L39"/>
    <mergeCell ref="G25:H25"/>
    <mergeCell ref="A27:F28"/>
    <mergeCell ref="G27:G28"/>
    <mergeCell ref="H27:H28"/>
    <mergeCell ref="I27:J27"/>
    <mergeCell ref="C22:I22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70866141732283472" right="0.70866141732283472" top="0.74803149606299213" bottom="0.74803149606299213" header="0.31496062992125984" footer="0.31496062992125984"/>
  <pageSetup paperSize="9" scale="89" firstPageNumber="0" fitToHeight="0" orientation="portrait" r:id="rId10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workbookViewId="0">
      <selection activeCell="J35" sqref="J35"/>
    </sheetView>
  </sheetViews>
  <sheetFormatPr defaultRowHeight="12.75"/>
  <cols>
    <col min="1" max="2" width="2" bestFit="1" customWidth="1"/>
    <col min="3" max="5" width="1.85546875" bestFit="1" customWidth="1"/>
    <col min="6" max="6" width="2.7109375" bestFit="1" customWidth="1"/>
    <col min="7" max="7" width="48.5703125" customWidth="1"/>
  </cols>
  <sheetData>
    <row r="1" spans="1:7">
      <c r="A1" s="30">
        <v>2</v>
      </c>
      <c r="B1" s="30">
        <v>1</v>
      </c>
      <c r="C1" s="47">
        <v>1</v>
      </c>
      <c r="D1" s="58"/>
      <c r="E1" s="30"/>
      <c r="F1" s="40"/>
      <c r="G1" s="84" t="s">
        <v>15</v>
      </c>
    </row>
    <row r="2" spans="1:7">
      <c r="A2" s="31">
        <v>2</v>
      </c>
      <c r="B2" s="30">
        <v>1</v>
      </c>
      <c r="C2" s="47">
        <v>1</v>
      </c>
      <c r="D2" s="58">
        <v>1</v>
      </c>
      <c r="E2" s="30"/>
      <c r="F2" s="40"/>
      <c r="G2" s="47" t="s">
        <v>15</v>
      </c>
    </row>
    <row r="3" spans="1:7">
      <c r="A3" s="31">
        <v>2</v>
      </c>
      <c r="B3" s="30">
        <v>1</v>
      </c>
      <c r="C3" s="47">
        <v>1</v>
      </c>
      <c r="D3" s="58">
        <v>1</v>
      </c>
      <c r="E3" s="30">
        <v>1</v>
      </c>
      <c r="F3" s="40"/>
      <c r="G3" s="47" t="s">
        <v>137</v>
      </c>
    </row>
    <row r="4" spans="1:7">
      <c r="A4" s="31">
        <v>2</v>
      </c>
      <c r="B4" s="30">
        <v>1</v>
      </c>
      <c r="C4" s="47">
        <v>1</v>
      </c>
      <c r="D4" s="58">
        <v>1</v>
      </c>
      <c r="E4" s="30">
        <v>1</v>
      </c>
      <c r="F4" s="40">
        <v>1</v>
      </c>
      <c r="G4" s="47" t="s">
        <v>84</v>
      </c>
    </row>
    <row r="5" spans="1:7">
      <c r="A5" s="31">
        <v>2</v>
      </c>
      <c r="B5" s="30">
        <v>1</v>
      </c>
      <c r="C5" s="47">
        <v>1</v>
      </c>
      <c r="D5" s="58">
        <v>1</v>
      </c>
      <c r="E5" s="30">
        <v>1</v>
      </c>
      <c r="F5" s="40">
        <v>2</v>
      </c>
      <c r="G5" s="47" t="s">
        <v>16</v>
      </c>
    </row>
    <row r="6" spans="1:7">
      <c r="A6" s="31">
        <v>2</v>
      </c>
      <c r="B6" s="30">
        <v>1</v>
      </c>
      <c r="C6" s="47">
        <v>2</v>
      </c>
      <c r="D6" s="58"/>
      <c r="E6" s="30"/>
      <c r="F6" s="40"/>
      <c r="G6" s="84" t="s">
        <v>85</v>
      </c>
    </row>
    <row r="7" spans="1:7">
      <c r="A7" s="31">
        <v>2</v>
      </c>
      <c r="B7" s="30">
        <v>1</v>
      </c>
      <c r="C7" s="47">
        <v>2</v>
      </c>
      <c r="D7" s="58">
        <v>1</v>
      </c>
      <c r="E7" s="30"/>
      <c r="F7" s="40"/>
      <c r="G7" s="47" t="s">
        <v>85</v>
      </c>
    </row>
    <row r="8" spans="1:7">
      <c r="A8" s="31">
        <v>2</v>
      </c>
      <c r="B8" s="30">
        <v>1</v>
      </c>
      <c r="C8" s="47">
        <v>2</v>
      </c>
      <c r="D8" s="58">
        <v>1</v>
      </c>
      <c r="E8" s="30">
        <v>1</v>
      </c>
      <c r="F8" s="40"/>
      <c r="G8" s="47" t="s">
        <v>85</v>
      </c>
    </row>
    <row r="9" spans="1:7">
      <c r="A9" s="31">
        <v>2</v>
      </c>
      <c r="B9" s="30">
        <v>1</v>
      </c>
      <c r="C9" s="47">
        <v>2</v>
      </c>
      <c r="D9" s="58">
        <v>1</v>
      </c>
      <c r="E9" s="30">
        <v>1</v>
      </c>
      <c r="F9" s="40">
        <v>1</v>
      </c>
      <c r="G9" s="47" t="s">
        <v>85</v>
      </c>
    </row>
    <row r="10" spans="1:7">
      <c r="A10" s="32">
        <v>2</v>
      </c>
      <c r="B10" s="75">
        <v>2</v>
      </c>
      <c r="C10" s="53"/>
      <c r="D10" s="63"/>
      <c r="E10" s="46"/>
      <c r="F10" s="33"/>
      <c r="G10" s="73" t="s">
        <v>682</v>
      </c>
    </row>
    <row r="11" spans="1:7">
      <c r="A11" s="31">
        <v>2</v>
      </c>
      <c r="B11" s="30">
        <v>2</v>
      </c>
      <c r="C11" s="47">
        <v>1</v>
      </c>
      <c r="D11" s="58"/>
      <c r="E11" s="30"/>
      <c r="F11" s="40"/>
      <c r="G11" s="84" t="s">
        <v>682</v>
      </c>
    </row>
    <row r="12" spans="1:7">
      <c r="A12" s="31">
        <v>2</v>
      </c>
      <c r="B12" s="30">
        <v>2</v>
      </c>
      <c r="C12" s="47">
        <v>1</v>
      </c>
      <c r="D12" s="58">
        <v>1</v>
      </c>
      <c r="E12" s="30"/>
      <c r="F12" s="40"/>
      <c r="G12" s="84" t="s">
        <v>682</v>
      </c>
    </row>
    <row r="13" spans="1:7">
      <c r="A13" s="34">
        <v>2</v>
      </c>
      <c r="B13" s="43">
        <v>2</v>
      </c>
      <c r="C13" s="50">
        <v>1</v>
      </c>
      <c r="D13" s="60">
        <v>1</v>
      </c>
      <c r="E13" s="43">
        <v>1</v>
      </c>
      <c r="F13" s="70"/>
      <c r="G13" s="84" t="s">
        <v>682</v>
      </c>
    </row>
    <row r="14" spans="1:7">
      <c r="A14" s="39">
        <v>2</v>
      </c>
      <c r="B14" s="42">
        <v>2</v>
      </c>
      <c r="C14" s="48">
        <v>1</v>
      </c>
      <c r="D14" s="59">
        <v>1</v>
      </c>
      <c r="E14" s="42">
        <v>1</v>
      </c>
      <c r="F14" s="37">
        <v>1</v>
      </c>
      <c r="G14" s="48" t="s">
        <v>667</v>
      </c>
    </row>
    <row r="15" spans="1:7">
      <c r="A15" s="39">
        <v>2</v>
      </c>
      <c r="B15" s="42">
        <v>2</v>
      </c>
      <c r="C15" s="48">
        <v>1</v>
      </c>
      <c r="D15" s="59">
        <v>1</v>
      </c>
      <c r="E15" s="42">
        <v>1</v>
      </c>
      <c r="F15" s="36">
        <v>2</v>
      </c>
      <c r="G15" s="48" t="s">
        <v>668</v>
      </c>
    </row>
    <row r="16" spans="1:7">
      <c r="A16" s="39">
        <v>2</v>
      </c>
      <c r="B16" s="42">
        <v>2</v>
      </c>
      <c r="C16" s="48">
        <v>1</v>
      </c>
      <c r="D16" s="59">
        <v>1</v>
      </c>
      <c r="E16" s="42">
        <v>1</v>
      </c>
      <c r="F16" s="36">
        <v>5</v>
      </c>
      <c r="G16" s="48" t="s">
        <v>669</v>
      </c>
    </row>
    <row r="17" spans="1:7" ht="25.5">
      <c r="A17" s="39">
        <v>2</v>
      </c>
      <c r="B17" s="42">
        <v>2</v>
      </c>
      <c r="C17" s="48">
        <v>1</v>
      </c>
      <c r="D17" s="59">
        <v>1</v>
      </c>
      <c r="E17" s="42">
        <v>1</v>
      </c>
      <c r="F17" s="36">
        <v>6</v>
      </c>
      <c r="G17" s="48" t="s">
        <v>670</v>
      </c>
    </row>
    <row r="18" spans="1:7">
      <c r="A18" s="102">
        <v>2</v>
      </c>
      <c r="B18" s="95">
        <v>2</v>
      </c>
      <c r="C18" s="93">
        <v>1</v>
      </c>
      <c r="D18" s="94">
        <v>1</v>
      </c>
      <c r="E18" s="95">
        <v>1</v>
      </c>
      <c r="F18" s="86">
        <v>7</v>
      </c>
      <c r="G18" s="93" t="s">
        <v>671</v>
      </c>
    </row>
    <row r="19" spans="1:7">
      <c r="A19" s="39">
        <v>2</v>
      </c>
      <c r="B19" s="42">
        <v>2</v>
      </c>
      <c r="C19" s="48">
        <v>1</v>
      </c>
      <c r="D19" s="59">
        <v>1</v>
      </c>
      <c r="E19" s="42">
        <v>1</v>
      </c>
      <c r="F19" s="36">
        <v>11</v>
      </c>
      <c r="G19" s="48" t="s">
        <v>672</v>
      </c>
    </row>
    <row r="20" spans="1:7">
      <c r="A20" s="38">
        <v>2</v>
      </c>
      <c r="B20" s="91">
        <v>2</v>
      </c>
      <c r="C20" s="77">
        <v>1</v>
      </c>
      <c r="D20" s="77">
        <v>1</v>
      </c>
      <c r="E20" s="77">
        <v>1</v>
      </c>
      <c r="F20" s="87">
        <v>12</v>
      </c>
      <c r="G20" s="284" t="s">
        <v>673</v>
      </c>
    </row>
    <row r="21" spans="1:7">
      <c r="A21" s="39">
        <v>2</v>
      </c>
      <c r="B21" s="42">
        <v>2</v>
      </c>
      <c r="C21" s="48">
        <v>1</v>
      </c>
      <c r="D21" s="48">
        <v>1</v>
      </c>
      <c r="E21" s="48">
        <v>1</v>
      </c>
      <c r="F21" s="36">
        <v>14</v>
      </c>
      <c r="G21" s="347" t="s">
        <v>674</v>
      </c>
    </row>
    <row r="22" spans="1:7">
      <c r="A22" s="39">
        <v>2</v>
      </c>
      <c r="B22" s="42">
        <v>2</v>
      </c>
      <c r="C22" s="48">
        <v>1</v>
      </c>
      <c r="D22" s="48">
        <v>1</v>
      </c>
      <c r="E22" s="48">
        <v>1</v>
      </c>
      <c r="F22" s="36">
        <v>15</v>
      </c>
      <c r="G22" s="257" t="s">
        <v>675</v>
      </c>
    </row>
    <row r="23" spans="1:7">
      <c r="A23" s="39">
        <v>2</v>
      </c>
      <c r="B23" s="42">
        <v>2</v>
      </c>
      <c r="C23" s="48">
        <v>1</v>
      </c>
      <c r="D23" s="48">
        <v>1</v>
      </c>
      <c r="E23" s="48">
        <v>1</v>
      </c>
      <c r="F23" s="36">
        <v>16</v>
      </c>
      <c r="G23" s="48" t="s">
        <v>676</v>
      </c>
    </row>
    <row r="24" spans="1:7">
      <c r="A24" s="39">
        <v>2</v>
      </c>
      <c r="B24" s="42">
        <v>2</v>
      </c>
      <c r="C24" s="48">
        <v>1</v>
      </c>
      <c r="D24" s="48">
        <v>1</v>
      </c>
      <c r="E24" s="48">
        <v>1</v>
      </c>
      <c r="F24" s="36">
        <v>17</v>
      </c>
      <c r="G24" s="48" t="s">
        <v>677</v>
      </c>
    </row>
    <row r="25" spans="1:7">
      <c r="A25" s="39">
        <v>2</v>
      </c>
      <c r="B25" s="42">
        <v>2</v>
      </c>
      <c r="C25" s="48">
        <v>1</v>
      </c>
      <c r="D25" s="48">
        <v>1</v>
      </c>
      <c r="E25" s="48">
        <v>1</v>
      </c>
      <c r="F25" s="36">
        <v>20</v>
      </c>
      <c r="G25" s="48" t="s">
        <v>678</v>
      </c>
    </row>
    <row r="26" spans="1:7" ht="25.5">
      <c r="A26" s="335">
        <v>2</v>
      </c>
      <c r="B26" s="262">
        <v>2</v>
      </c>
      <c r="C26" s="257">
        <v>1</v>
      </c>
      <c r="D26" s="257">
        <v>1</v>
      </c>
      <c r="E26" s="257">
        <v>1</v>
      </c>
      <c r="F26" s="336">
        <v>21</v>
      </c>
      <c r="G26" s="257" t="s">
        <v>679</v>
      </c>
    </row>
    <row r="27" spans="1:7">
      <c r="A27" s="335">
        <v>2</v>
      </c>
      <c r="B27" s="262">
        <v>2</v>
      </c>
      <c r="C27" s="257">
        <v>1</v>
      </c>
      <c r="D27" s="257">
        <v>1</v>
      </c>
      <c r="E27" s="257">
        <v>1</v>
      </c>
      <c r="F27" s="336">
        <v>22</v>
      </c>
      <c r="G27" s="257" t="s">
        <v>680</v>
      </c>
    </row>
    <row r="28" spans="1:7">
      <c r="A28" s="335">
        <v>2</v>
      </c>
      <c r="B28" s="262">
        <v>2</v>
      </c>
      <c r="C28" s="257">
        <v>1</v>
      </c>
      <c r="D28" s="257">
        <v>1</v>
      </c>
      <c r="E28" s="257">
        <v>1</v>
      </c>
      <c r="F28" s="336">
        <v>23</v>
      </c>
      <c r="G28" s="257" t="s">
        <v>263</v>
      </c>
    </row>
    <row r="29" spans="1:7">
      <c r="A29" s="39">
        <v>2</v>
      </c>
      <c r="B29" s="42">
        <v>2</v>
      </c>
      <c r="C29" s="48">
        <v>1</v>
      </c>
      <c r="D29" s="48">
        <v>1</v>
      </c>
      <c r="E29" s="48">
        <v>1</v>
      </c>
      <c r="F29" s="36">
        <v>30</v>
      </c>
      <c r="G29" s="257" t="s">
        <v>681</v>
      </c>
    </row>
    <row r="30" spans="1:7">
      <c r="A30" s="144">
        <v>2</v>
      </c>
      <c r="B30" s="145">
        <v>3</v>
      </c>
      <c r="C30" s="73"/>
      <c r="D30" s="53"/>
      <c r="E30" s="53"/>
      <c r="F30" s="33"/>
      <c r="G30" s="143" t="s">
        <v>563</v>
      </c>
    </row>
    <row r="31" spans="1:7">
      <c r="A31" s="31">
        <v>2</v>
      </c>
      <c r="B31" s="30">
        <v>3</v>
      </c>
      <c r="C31" s="47">
        <v>1</v>
      </c>
      <c r="D31" s="47"/>
      <c r="E31" s="47"/>
      <c r="F31" s="40"/>
      <c r="G31" s="84" t="s">
        <v>30</v>
      </c>
    </row>
    <row r="32" spans="1:7">
      <c r="A32" s="31">
        <v>2</v>
      </c>
      <c r="B32" s="30">
        <v>3</v>
      </c>
      <c r="C32" s="47">
        <v>1</v>
      </c>
      <c r="D32" s="47">
        <v>1</v>
      </c>
      <c r="E32" s="47"/>
      <c r="F32" s="40"/>
      <c r="G32" s="84" t="s">
        <v>572</v>
      </c>
    </row>
    <row r="33" spans="1:7">
      <c r="A33" s="31">
        <v>2</v>
      </c>
      <c r="B33" s="30">
        <v>3</v>
      </c>
      <c r="C33" s="47">
        <v>1</v>
      </c>
      <c r="D33" s="47">
        <v>1</v>
      </c>
      <c r="E33" s="47">
        <v>1</v>
      </c>
      <c r="F33" s="40"/>
      <c r="G33" s="84" t="s">
        <v>572</v>
      </c>
    </row>
    <row r="34" spans="1:7">
      <c r="A34" s="39">
        <v>2</v>
      </c>
      <c r="B34" s="42">
        <v>3</v>
      </c>
      <c r="C34" s="48">
        <v>1</v>
      </c>
      <c r="D34" s="48">
        <v>1</v>
      </c>
      <c r="E34" s="48">
        <v>1</v>
      </c>
      <c r="F34" s="36">
        <v>1</v>
      </c>
      <c r="G34" s="48" t="s">
        <v>10</v>
      </c>
    </row>
    <row r="35" spans="1:7">
      <c r="A35" s="39">
        <v>2</v>
      </c>
      <c r="B35" s="95">
        <v>3</v>
      </c>
      <c r="C35" s="93">
        <v>1</v>
      </c>
      <c r="D35" s="93">
        <v>1</v>
      </c>
      <c r="E35" s="93">
        <v>1</v>
      </c>
      <c r="F35" s="86">
        <v>2</v>
      </c>
      <c r="G35" s="93" t="s">
        <v>4</v>
      </c>
    </row>
    <row r="36" spans="1:7">
      <c r="A36" s="42">
        <v>2</v>
      </c>
      <c r="B36" s="48">
        <v>3</v>
      </c>
      <c r="C36" s="48">
        <v>1</v>
      </c>
      <c r="D36" s="48">
        <v>1</v>
      </c>
      <c r="E36" s="48">
        <v>1</v>
      </c>
      <c r="F36" s="36">
        <v>3</v>
      </c>
      <c r="G36" s="48" t="s">
        <v>91</v>
      </c>
    </row>
    <row r="37" spans="1:7" ht="25.5">
      <c r="A37" s="46">
        <v>2</v>
      </c>
      <c r="B37" s="53">
        <v>3</v>
      </c>
      <c r="C37" s="53">
        <v>1</v>
      </c>
      <c r="D37" s="53">
        <v>2</v>
      </c>
      <c r="E37" s="53"/>
      <c r="F37" s="33"/>
      <c r="G37" s="222" t="s">
        <v>573</v>
      </c>
    </row>
    <row r="38" spans="1:7" ht="25.5">
      <c r="A38" s="43">
        <v>2</v>
      </c>
      <c r="B38" s="50">
        <v>3</v>
      </c>
      <c r="C38" s="50">
        <v>1</v>
      </c>
      <c r="D38" s="50">
        <v>2</v>
      </c>
      <c r="E38" s="50">
        <v>1</v>
      </c>
      <c r="F38" s="70"/>
      <c r="G38" s="222" t="s">
        <v>573</v>
      </c>
    </row>
    <row r="39" spans="1:7">
      <c r="A39" s="42">
        <v>2</v>
      </c>
      <c r="B39" s="48">
        <v>3</v>
      </c>
      <c r="C39" s="48">
        <v>1</v>
      </c>
      <c r="D39" s="48">
        <v>2</v>
      </c>
      <c r="E39" s="48">
        <v>1</v>
      </c>
      <c r="F39" s="36">
        <v>1</v>
      </c>
      <c r="G39" s="42" t="s">
        <v>10</v>
      </c>
    </row>
    <row r="40" spans="1:7">
      <c r="A40" s="42">
        <v>2</v>
      </c>
      <c r="B40" s="48">
        <v>3</v>
      </c>
      <c r="C40" s="48">
        <v>1</v>
      </c>
      <c r="D40" s="48">
        <v>2</v>
      </c>
      <c r="E40" s="48">
        <v>1</v>
      </c>
      <c r="F40" s="36">
        <v>2</v>
      </c>
      <c r="G40" s="42" t="s">
        <v>4</v>
      </c>
    </row>
    <row r="41" spans="1:7">
      <c r="A41" s="42">
        <v>2</v>
      </c>
      <c r="B41" s="48">
        <v>3</v>
      </c>
      <c r="C41" s="48">
        <v>1</v>
      </c>
      <c r="D41" s="48">
        <v>2</v>
      </c>
      <c r="E41" s="48">
        <v>1</v>
      </c>
      <c r="F41" s="36">
        <v>3</v>
      </c>
      <c r="G41" s="262" t="s">
        <v>91</v>
      </c>
    </row>
    <row r="42" spans="1:7">
      <c r="A42" s="30">
        <v>2</v>
      </c>
      <c r="B42" s="47">
        <v>3</v>
      </c>
      <c r="C42" s="47">
        <v>1</v>
      </c>
      <c r="D42" s="47">
        <v>3</v>
      </c>
      <c r="E42" s="47"/>
      <c r="F42" s="40"/>
      <c r="G42" s="85" t="s">
        <v>577</v>
      </c>
    </row>
    <row r="43" spans="1:7">
      <c r="A43" s="30">
        <v>2</v>
      </c>
      <c r="B43" s="47">
        <v>3</v>
      </c>
      <c r="C43" s="47">
        <v>1</v>
      </c>
      <c r="D43" s="47">
        <v>3</v>
      </c>
      <c r="E43" s="47">
        <v>1</v>
      </c>
      <c r="F43" s="40"/>
      <c r="G43" s="85" t="s">
        <v>578</v>
      </c>
    </row>
    <row r="44" spans="1:7">
      <c r="A44" s="95">
        <v>2</v>
      </c>
      <c r="B44" s="93">
        <v>3</v>
      </c>
      <c r="C44" s="93">
        <v>1</v>
      </c>
      <c r="D44" s="93">
        <v>3</v>
      </c>
      <c r="E44" s="93">
        <v>1</v>
      </c>
      <c r="F44" s="86">
        <v>1</v>
      </c>
      <c r="G44" s="261" t="s">
        <v>574</v>
      </c>
    </row>
    <row r="45" spans="1:7">
      <c r="A45" s="42">
        <v>2</v>
      </c>
      <c r="B45" s="48">
        <v>3</v>
      </c>
      <c r="C45" s="48">
        <v>1</v>
      </c>
      <c r="D45" s="48">
        <v>3</v>
      </c>
      <c r="E45" s="48">
        <v>1</v>
      </c>
      <c r="F45" s="36">
        <v>2</v>
      </c>
      <c r="G45" s="262" t="s">
        <v>575</v>
      </c>
    </row>
    <row r="46" spans="1:7">
      <c r="A46" s="95">
        <v>2</v>
      </c>
      <c r="B46" s="93">
        <v>3</v>
      </c>
      <c r="C46" s="93">
        <v>1</v>
      </c>
      <c r="D46" s="93">
        <v>3</v>
      </c>
      <c r="E46" s="93">
        <v>1</v>
      </c>
      <c r="F46" s="86">
        <v>3</v>
      </c>
      <c r="G46" s="261" t="s">
        <v>576</v>
      </c>
    </row>
    <row r="47" spans="1:7">
      <c r="A47" s="95">
        <v>2</v>
      </c>
      <c r="B47" s="93">
        <v>3</v>
      </c>
      <c r="C47" s="93">
        <v>2</v>
      </c>
      <c r="D47" s="93"/>
      <c r="E47" s="93"/>
      <c r="F47" s="86"/>
      <c r="G47" s="261" t="s">
        <v>683</v>
      </c>
    </row>
    <row r="48" spans="1:7">
      <c r="A48" s="95">
        <v>2</v>
      </c>
      <c r="B48" s="93">
        <v>3</v>
      </c>
      <c r="C48" s="93">
        <v>2</v>
      </c>
      <c r="D48" s="93">
        <v>1</v>
      </c>
      <c r="E48" s="93"/>
      <c r="F48" s="86"/>
      <c r="G48" s="261" t="s">
        <v>683</v>
      </c>
    </row>
    <row r="49" spans="1:7">
      <c r="A49" s="95">
        <v>2</v>
      </c>
      <c r="B49" s="93">
        <v>3</v>
      </c>
      <c r="C49" s="93">
        <v>2</v>
      </c>
      <c r="D49" s="93">
        <v>1</v>
      </c>
      <c r="E49" s="93">
        <v>1</v>
      </c>
      <c r="F49" s="86"/>
      <c r="G49" s="261" t="s">
        <v>683</v>
      </c>
    </row>
    <row r="50" spans="1:7">
      <c r="A50" s="95">
        <v>2</v>
      </c>
      <c r="B50" s="93">
        <v>3</v>
      </c>
      <c r="C50" s="93">
        <v>2</v>
      </c>
      <c r="D50" s="93">
        <v>1</v>
      </c>
      <c r="E50" s="93">
        <v>1</v>
      </c>
      <c r="F50" s="86">
        <v>1</v>
      </c>
      <c r="G50" s="261" t="s">
        <v>683</v>
      </c>
    </row>
    <row r="51" spans="1:7">
      <c r="A51" s="45">
        <v>2</v>
      </c>
      <c r="B51" s="52">
        <v>4</v>
      </c>
      <c r="C51" s="52"/>
      <c r="D51" s="52"/>
      <c r="E51" s="52"/>
      <c r="F51" s="69"/>
      <c r="G51" s="45" t="s">
        <v>36</v>
      </c>
    </row>
    <row r="52" spans="1:7">
      <c r="A52" s="30">
        <v>2</v>
      </c>
      <c r="B52" s="47">
        <v>4</v>
      </c>
      <c r="C52" s="47">
        <v>1</v>
      </c>
      <c r="D52" s="47"/>
      <c r="E52" s="47"/>
      <c r="F52" s="40"/>
      <c r="G52" s="85" t="s">
        <v>94</v>
      </c>
    </row>
    <row r="53" spans="1:7">
      <c r="A53" s="30">
        <v>2</v>
      </c>
      <c r="B53" s="47">
        <v>4</v>
      </c>
      <c r="C53" s="47">
        <v>1</v>
      </c>
      <c r="D53" s="47">
        <v>1</v>
      </c>
      <c r="E53" s="47"/>
      <c r="F53" s="40"/>
      <c r="G53" s="30" t="s">
        <v>94</v>
      </c>
    </row>
    <row r="54" spans="1:7">
      <c r="A54" s="30">
        <v>2</v>
      </c>
      <c r="B54" s="47">
        <v>4</v>
      </c>
      <c r="C54" s="47">
        <v>1</v>
      </c>
      <c r="D54" s="47">
        <v>1</v>
      </c>
      <c r="E54" s="47">
        <v>1</v>
      </c>
      <c r="F54" s="40"/>
      <c r="G54" s="30" t="s">
        <v>94</v>
      </c>
    </row>
    <row r="55" spans="1:7">
      <c r="A55" s="42">
        <v>2</v>
      </c>
      <c r="B55" s="48">
        <v>4</v>
      </c>
      <c r="C55" s="48">
        <v>1</v>
      </c>
      <c r="D55" s="48">
        <v>1</v>
      </c>
      <c r="E55" s="48">
        <v>1</v>
      </c>
      <c r="F55" s="36">
        <v>1</v>
      </c>
      <c r="G55" s="42" t="s">
        <v>37</v>
      </c>
    </row>
    <row r="56" spans="1:7">
      <c r="A56" s="42">
        <v>2</v>
      </c>
      <c r="B56" s="42">
        <v>4</v>
      </c>
      <c r="C56" s="42">
        <v>1</v>
      </c>
      <c r="D56" s="48">
        <v>1</v>
      </c>
      <c r="E56" s="48">
        <v>1</v>
      </c>
      <c r="F56" s="35">
        <v>2</v>
      </c>
      <c r="G56" s="59" t="s">
        <v>38</v>
      </c>
    </row>
    <row r="57" spans="1:7">
      <c r="A57" s="42">
        <v>2</v>
      </c>
      <c r="B57" s="48">
        <v>4</v>
      </c>
      <c r="C57" s="42">
        <v>1</v>
      </c>
      <c r="D57" s="48">
        <v>1</v>
      </c>
      <c r="E57" s="48">
        <v>1</v>
      </c>
      <c r="F57" s="35">
        <v>3</v>
      </c>
      <c r="G57" s="59" t="s">
        <v>39</v>
      </c>
    </row>
    <row r="58" spans="1:7">
      <c r="A58" s="45">
        <v>2</v>
      </c>
      <c r="B58" s="52">
        <v>5</v>
      </c>
      <c r="C58" s="45"/>
      <c r="D58" s="52"/>
      <c r="E58" s="52"/>
      <c r="F58" s="56"/>
      <c r="G58" s="62" t="s">
        <v>40</v>
      </c>
    </row>
    <row r="59" spans="1:7">
      <c r="A59" s="46">
        <v>2</v>
      </c>
      <c r="B59" s="53">
        <v>5</v>
      </c>
      <c r="C59" s="46">
        <v>1</v>
      </c>
      <c r="D59" s="53"/>
      <c r="E59" s="53"/>
      <c r="F59" s="57"/>
      <c r="G59" s="223" t="s">
        <v>95</v>
      </c>
    </row>
    <row r="60" spans="1:7">
      <c r="A60" s="30">
        <v>2</v>
      </c>
      <c r="B60" s="47">
        <v>5</v>
      </c>
      <c r="C60" s="30">
        <v>1</v>
      </c>
      <c r="D60" s="47">
        <v>1</v>
      </c>
      <c r="E60" s="47"/>
      <c r="F60" s="29"/>
      <c r="G60" s="58" t="s">
        <v>95</v>
      </c>
    </row>
    <row r="61" spans="1:7">
      <c r="A61" s="30">
        <v>2</v>
      </c>
      <c r="B61" s="47">
        <v>5</v>
      </c>
      <c r="C61" s="30">
        <v>1</v>
      </c>
      <c r="D61" s="47">
        <v>1</v>
      </c>
      <c r="E61" s="47">
        <v>1</v>
      </c>
      <c r="F61" s="29"/>
      <c r="G61" s="58" t="s">
        <v>95</v>
      </c>
    </row>
    <row r="62" spans="1:7">
      <c r="A62" s="30">
        <v>2</v>
      </c>
      <c r="B62" s="47">
        <v>5</v>
      </c>
      <c r="C62" s="30">
        <v>1</v>
      </c>
      <c r="D62" s="47">
        <v>1</v>
      </c>
      <c r="E62" s="47">
        <v>1</v>
      </c>
      <c r="F62" s="29">
        <v>1</v>
      </c>
      <c r="G62" s="224" t="s">
        <v>579</v>
      </c>
    </row>
    <row r="63" spans="1:7">
      <c r="A63" s="42">
        <v>2</v>
      </c>
      <c r="B63" s="48">
        <v>5</v>
      </c>
      <c r="C63" s="42">
        <v>1</v>
      </c>
      <c r="D63" s="48">
        <v>1</v>
      </c>
      <c r="E63" s="48">
        <v>1</v>
      </c>
      <c r="F63" s="35">
        <v>2</v>
      </c>
      <c r="G63" s="346" t="s">
        <v>564</v>
      </c>
    </row>
    <row r="64" spans="1:7">
      <c r="A64" s="30">
        <v>2</v>
      </c>
      <c r="B64" s="47">
        <v>5</v>
      </c>
      <c r="C64" s="30">
        <v>2</v>
      </c>
      <c r="D64" s="47"/>
      <c r="E64" s="47"/>
      <c r="F64" s="29"/>
      <c r="G64" s="224" t="s">
        <v>96</v>
      </c>
    </row>
    <row r="65" spans="1:7">
      <c r="A65" s="31">
        <v>2</v>
      </c>
      <c r="B65" s="30">
        <v>5</v>
      </c>
      <c r="C65" s="47">
        <v>2</v>
      </c>
      <c r="D65" s="58">
        <v>1</v>
      </c>
      <c r="E65" s="30"/>
      <c r="F65" s="29"/>
      <c r="G65" s="47" t="s">
        <v>96</v>
      </c>
    </row>
    <row r="66" spans="1:7">
      <c r="A66" s="31">
        <v>2</v>
      </c>
      <c r="B66" s="30">
        <v>5</v>
      </c>
      <c r="C66" s="47">
        <v>2</v>
      </c>
      <c r="D66" s="58">
        <v>1</v>
      </c>
      <c r="E66" s="30">
        <v>1</v>
      </c>
      <c r="F66" s="29"/>
      <c r="G66" s="47" t="s">
        <v>96</v>
      </c>
    </row>
    <row r="67" spans="1:7" ht="25.5">
      <c r="A67" s="39">
        <v>2</v>
      </c>
      <c r="B67" s="42">
        <v>5</v>
      </c>
      <c r="C67" s="48">
        <v>2</v>
      </c>
      <c r="D67" s="59">
        <v>1</v>
      </c>
      <c r="E67" s="42">
        <v>1</v>
      </c>
      <c r="F67" s="35">
        <v>1</v>
      </c>
      <c r="G67" s="257" t="s">
        <v>580</v>
      </c>
    </row>
    <row r="68" spans="1:7">
      <c r="A68" s="39">
        <v>2</v>
      </c>
      <c r="B68" s="42">
        <v>5</v>
      </c>
      <c r="C68" s="48">
        <v>2</v>
      </c>
      <c r="D68" s="59">
        <v>1</v>
      </c>
      <c r="E68" s="42">
        <v>1</v>
      </c>
      <c r="F68" s="35">
        <v>2</v>
      </c>
      <c r="G68" s="257" t="s">
        <v>581</v>
      </c>
    </row>
    <row r="69" spans="1:7">
      <c r="A69" s="31">
        <v>2</v>
      </c>
      <c r="B69" s="30">
        <v>5</v>
      </c>
      <c r="C69" s="47">
        <v>3</v>
      </c>
      <c r="D69" s="58"/>
      <c r="E69" s="30"/>
      <c r="F69" s="29"/>
      <c r="G69" s="84" t="s">
        <v>582</v>
      </c>
    </row>
    <row r="70" spans="1:7" ht="25.5">
      <c r="A70" s="31">
        <v>2</v>
      </c>
      <c r="B70" s="30">
        <v>5</v>
      </c>
      <c r="C70" s="47">
        <v>3</v>
      </c>
      <c r="D70" s="58">
        <v>1</v>
      </c>
      <c r="E70" s="30"/>
      <c r="F70" s="29"/>
      <c r="G70" s="84" t="s">
        <v>583</v>
      </c>
    </row>
    <row r="71" spans="1:7" ht="25.5">
      <c r="A71" s="34">
        <v>2</v>
      </c>
      <c r="B71" s="43">
        <v>5</v>
      </c>
      <c r="C71" s="50">
        <v>3</v>
      </c>
      <c r="D71" s="60">
        <v>1</v>
      </c>
      <c r="E71" s="43">
        <v>1</v>
      </c>
      <c r="F71" s="54"/>
      <c r="G71" s="225" t="s">
        <v>583</v>
      </c>
    </row>
    <row r="72" spans="1:7" ht="25.5">
      <c r="A72" s="39">
        <v>2</v>
      </c>
      <c r="B72" s="42">
        <v>5</v>
      </c>
      <c r="C72" s="48">
        <v>3</v>
      </c>
      <c r="D72" s="59">
        <v>1</v>
      </c>
      <c r="E72" s="42">
        <v>1</v>
      </c>
      <c r="F72" s="35">
        <v>1</v>
      </c>
      <c r="G72" s="257" t="s">
        <v>583</v>
      </c>
    </row>
    <row r="73" spans="1:7">
      <c r="A73" s="38">
        <v>2</v>
      </c>
      <c r="B73" s="44">
        <v>5</v>
      </c>
      <c r="C73" s="51">
        <v>3</v>
      </c>
      <c r="D73" s="61">
        <v>1</v>
      </c>
      <c r="E73" s="44">
        <v>1</v>
      </c>
      <c r="F73" s="55">
        <v>2</v>
      </c>
      <c r="G73" s="337" t="s">
        <v>565</v>
      </c>
    </row>
    <row r="74" spans="1:7" ht="25.5">
      <c r="A74" s="338">
        <v>2</v>
      </c>
      <c r="B74" s="339">
        <v>5</v>
      </c>
      <c r="C74" s="337">
        <v>3</v>
      </c>
      <c r="D74" s="283">
        <v>2</v>
      </c>
      <c r="E74" s="339"/>
      <c r="F74" s="340"/>
      <c r="G74" s="337" t="s">
        <v>212</v>
      </c>
    </row>
    <row r="75" spans="1:7" ht="25.5">
      <c r="A75" s="338">
        <v>2</v>
      </c>
      <c r="B75" s="339">
        <v>5</v>
      </c>
      <c r="C75" s="337">
        <v>3</v>
      </c>
      <c r="D75" s="283">
        <v>2</v>
      </c>
      <c r="E75" s="339">
        <v>1</v>
      </c>
      <c r="F75" s="340"/>
      <c r="G75" s="337" t="s">
        <v>212</v>
      </c>
    </row>
    <row r="76" spans="1:7" ht="25.5">
      <c r="A76" s="338">
        <v>2</v>
      </c>
      <c r="B76" s="339">
        <v>5</v>
      </c>
      <c r="C76" s="337">
        <v>3</v>
      </c>
      <c r="D76" s="283">
        <v>2</v>
      </c>
      <c r="E76" s="339">
        <v>1</v>
      </c>
      <c r="F76" s="340">
        <v>1</v>
      </c>
      <c r="G76" s="337" t="s">
        <v>212</v>
      </c>
    </row>
    <row r="77" spans="1:7">
      <c r="A77" s="338">
        <v>2</v>
      </c>
      <c r="B77" s="339">
        <v>5</v>
      </c>
      <c r="C77" s="337">
        <v>3</v>
      </c>
      <c r="D77" s="283">
        <v>2</v>
      </c>
      <c r="E77" s="339">
        <v>1</v>
      </c>
      <c r="F77" s="340">
        <v>2</v>
      </c>
      <c r="G77" s="337" t="s">
        <v>213</v>
      </c>
    </row>
    <row r="78" spans="1:7">
      <c r="A78" s="41">
        <v>2</v>
      </c>
      <c r="B78" s="45">
        <v>6</v>
      </c>
      <c r="C78" s="52"/>
      <c r="D78" s="62"/>
      <c r="E78" s="45"/>
      <c r="F78" s="56"/>
      <c r="G78" s="164" t="s">
        <v>43</v>
      </c>
    </row>
    <row r="79" spans="1:7">
      <c r="A79" s="34">
        <v>2</v>
      </c>
      <c r="B79" s="43">
        <v>6</v>
      </c>
      <c r="C79" s="50">
        <v>1</v>
      </c>
      <c r="D79" s="60"/>
      <c r="E79" s="43"/>
      <c r="F79" s="54"/>
      <c r="G79" s="225" t="s">
        <v>98</v>
      </c>
    </row>
    <row r="80" spans="1:7">
      <c r="A80" s="31">
        <v>2</v>
      </c>
      <c r="B80" s="30">
        <v>6</v>
      </c>
      <c r="C80" s="47">
        <v>1</v>
      </c>
      <c r="D80" s="58">
        <v>1</v>
      </c>
      <c r="E80" s="30"/>
      <c r="F80" s="29"/>
      <c r="G80" s="47" t="s">
        <v>98</v>
      </c>
    </row>
    <row r="81" spans="1:7">
      <c r="A81" s="31">
        <v>2</v>
      </c>
      <c r="B81" s="30">
        <v>6</v>
      </c>
      <c r="C81" s="47">
        <v>1</v>
      </c>
      <c r="D81" s="58">
        <v>1</v>
      </c>
      <c r="E81" s="30">
        <v>1</v>
      </c>
      <c r="F81" s="29"/>
      <c r="G81" s="47" t="s">
        <v>98</v>
      </c>
    </row>
    <row r="82" spans="1:7">
      <c r="A82" s="31">
        <v>2</v>
      </c>
      <c r="B82" s="30">
        <v>6</v>
      </c>
      <c r="C82" s="47">
        <v>1</v>
      </c>
      <c r="D82" s="58">
        <v>1</v>
      </c>
      <c r="E82" s="30">
        <v>1</v>
      </c>
      <c r="F82" s="29">
        <v>1</v>
      </c>
      <c r="G82" s="47" t="s">
        <v>44</v>
      </c>
    </row>
    <row r="83" spans="1:7">
      <c r="A83" s="64">
        <v>2</v>
      </c>
      <c r="B83" s="46">
        <v>6</v>
      </c>
      <c r="C83" s="53">
        <v>1</v>
      </c>
      <c r="D83" s="63">
        <v>1</v>
      </c>
      <c r="E83" s="46">
        <v>1</v>
      </c>
      <c r="F83" s="57">
        <v>2</v>
      </c>
      <c r="G83" s="53" t="s">
        <v>99</v>
      </c>
    </row>
    <row r="84" spans="1:7">
      <c r="A84" s="31">
        <v>2</v>
      </c>
      <c r="B84" s="30">
        <v>6</v>
      </c>
      <c r="C84" s="47">
        <v>2</v>
      </c>
      <c r="D84" s="58"/>
      <c r="E84" s="30"/>
      <c r="F84" s="29"/>
      <c r="G84" s="84" t="s">
        <v>684</v>
      </c>
    </row>
    <row r="85" spans="1:7">
      <c r="A85" s="31">
        <v>2</v>
      </c>
      <c r="B85" s="30">
        <v>6</v>
      </c>
      <c r="C85" s="47">
        <v>2</v>
      </c>
      <c r="D85" s="58">
        <v>1</v>
      </c>
      <c r="E85" s="30"/>
      <c r="F85" s="29"/>
      <c r="G85" s="84" t="s">
        <v>684</v>
      </c>
    </row>
    <row r="86" spans="1:7">
      <c r="A86" s="31">
        <v>2</v>
      </c>
      <c r="B86" s="30">
        <v>6</v>
      </c>
      <c r="C86" s="47">
        <v>2</v>
      </c>
      <c r="D86" s="58">
        <v>1</v>
      </c>
      <c r="E86" s="30">
        <v>1</v>
      </c>
      <c r="F86" s="29"/>
      <c r="G86" s="84" t="s">
        <v>684</v>
      </c>
    </row>
    <row r="87" spans="1:7">
      <c r="A87" s="31">
        <v>2</v>
      </c>
      <c r="B87" s="30">
        <v>6</v>
      </c>
      <c r="C87" s="47">
        <v>2</v>
      </c>
      <c r="D87" s="58">
        <v>1</v>
      </c>
      <c r="E87" s="30">
        <v>1</v>
      </c>
      <c r="F87" s="29">
        <v>1</v>
      </c>
      <c r="G87" s="84" t="s">
        <v>684</v>
      </c>
    </row>
    <row r="88" spans="1:7">
      <c r="A88" s="64">
        <v>2</v>
      </c>
      <c r="B88" s="46">
        <v>6</v>
      </c>
      <c r="C88" s="53">
        <v>3</v>
      </c>
      <c r="D88" s="63"/>
      <c r="E88" s="46"/>
      <c r="F88" s="57"/>
      <c r="G88" s="222" t="s">
        <v>45</v>
      </c>
    </row>
    <row r="89" spans="1:7">
      <c r="A89" s="31">
        <v>2</v>
      </c>
      <c r="B89" s="30">
        <v>6</v>
      </c>
      <c r="C89" s="47">
        <v>3</v>
      </c>
      <c r="D89" s="58">
        <v>1</v>
      </c>
      <c r="E89" s="30"/>
      <c r="F89" s="29"/>
      <c r="G89" s="47" t="s">
        <v>45</v>
      </c>
    </row>
    <row r="90" spans="1:7">
      <c r="A90" s="31">
        <v>2</v>
      </c>
      <c r="B90" s="30">
        <v>6</v>
      </c>
      <c r="C90" s="47">
        <v>3</v>
      </c>
      <c r="D90" s="58">
        <v>1</v>
      </c>
      <c r="E90" s="30">
        <v>1</v>
      </c>
      <c r="F90" s="29"/>
      <c r="G90" s="47" t="s">
        <v>45</v>
      </c>
    </row>
    <row r="91" spans="1:7">
      <c r="A91" s="31">
        <v>2</v>
      </c>
      <c r="B91" s="30">
        <v>6</v>
      </c>
      <c r="C91" s="47">
        <v>3</v>
      </c>
      <c r="D91" s="58">
        <v>1</v>
      </c>
      <c r="E91" s="30">
        <v>1</v>
      </c>
      <c r="F91" s="29">
        <v>1</v>
      </c>
      <c r="G91" s="47" t="s">
        <v>45</v>
      </c>
    </row>
    <row r="92" spans="1:7">
      <c r="A92" s="64">
        <v>2</v>
      </c>
      <c r="B92" s="46">
        <v>6</v>
      </c>
      <c r="C92" s="53">
        <v>4</v>
      </c>
      <c r="D92" s="63"/>
      <c r="E92" s="46"/>
      <c r="F92" s="57"/>
      <c r="G92" s="222" t="s">
        <v>46</v>
      </c>
    </row>
    <row r="93" spans="1:7">
      <c r="A93" s="31">
        <v>2</v>
      </c>
      <c r="B93" s="30">
        <v>6</v>
      </c>
      <c r="C93" s="47">
        <v>4</v>
      </c>
      <c r="D93" s="58">
        <v>1</v>
      </c>
      <c r="E93" s="30"/>
      <c r="F93" s="29"/>
      <c r="G93" s="47" t="s">
        <v>46</v>
      </c>
    </row>
    <row r="94" spans="1:7">
      <c r="A94" s="31">
        <v>2</v>
      </c>
      <c r="B94" s="30">
        <v>6</v>
      </c>
      <c r="C94" s="47">
        <v>4</v>
      </c>
      <c r="D94" s="58">
        <v>1</v>
      </c>
      <c r="E94" s="30">
        <v>1</v>
      </c>
      <c r="F94" s="29"/>
      <c r="G94" s="47" t="s">
        <v>46</v>
      </c>
    </row>
    <row r="95" spans="1:7">
      <c r="A95" s="31">
        <v>2</v>
      </c>
      <c r="B95" s="30">
        <v>6</v>
      </c>
      <c r="C95" s="47">
        <v>4</v>
      </c>
      <c r="D95" s="58">
        <v>1</v>
      </c>
      <c r="E95" s="30">
        <v>1</v>
      </c>
      <c r="F95" s="29">
        <v>1</v>
      </c>
      <c r="G95" s="47" t="s">
        <v>46</v>
      </c>
    </row>
    <row r="96" spans="1:7" ht="25.5">
      <c r="A96" s="34">
        <v>2</v>
      </c>
      <c r="B96" s="65">
        <v>6</v>
      </c>
      <c r="C96" s="66">
        <v>5</v>
      </c>
      <c r="D96" s="67"/>
      <c r="E96" s="65"/>
      <c r="F96" s="28"/>
      <c r="G96" s="226" t="s">
        <v>584</v>
      </c>
    </row>
    <row r="97" spans="1:7" ht="25.5">
      <c r="A97" s="31">
        <v>2</v>
      </c>
      <c r="B97" s="30">
        <v>6</v>
      </c>
      <c r="C97" s="47">
        <v>5</v>
      </c>
      <c r="D97" s="58">
        <v>1</v>
      </c>
      <c r="E97" s="30"/>
      <c r="F97" s="29"/>
      <c r="G97" s="226" t="s">
        <v>585</v>
      </c>
    </row>
    <row r="98" spans="1:7" ht="25.5">
      <c r="A98" s="31">
        <v>2</v>
      </c>
      <c r="B98" s="30">
        <v>6</v>
      </c>
      <c r="C98" s="47">
        <v>5</v>
      </c>
      <c r="D98" s="58">
        <v>1</v>
      </c>
      <c r="E98" s="30">
        <v>1</v>
      </c>
      <c r="F98" s="29"/>
      <c r="G98" s="226" t="s">
        <v>584</v>
      </c>
    </row>
    <row r="99" spans="1:7" ht="25.5">
      <c r="A99" s="30">
        <v>2</v>
      </c>
      <c r="B99" s="47">
        <v>6</v>
      </c>
      <c r="C99" s="30">
        <v>5</v>
      </c>
      <c r="D99" s="30">
        <v>1</v>
      </c>
      <c r="E99" s="58">
        <v>1</v>
      </c>
      <c r="F99" s="29">
        <v>1</v>
      </c>
      <c r="G99" s="226" t="s">
        <v>586</v>
      </c>
    </row>
    <row r="100" spans="1:7">
      <c r="A100" s="41">
        <v>2</v>
      </c>
      <c r="B100" s="45">
        <v>7</v>
      </c>
      <c r="C100" s="45"/>
      <c r="D100" s="52"/>
      <c r="E100" s="52"/>
      <c r="F100" s="69"/>
      <c r="G100" s="62" t="s">
        <v>102</v>
      </c>
    </row>
    <row r="101" spans="1:7">
      <c r="A101" s="31">
        <v>2</v>
      </c>
      <c r="B101" s="30">
        <v>7</v>
      </c>
      <c r="C101" s="30">
        <v>1</v>
      </c>
      <c r="D101" s="47"/>
      <c r="E101" s="47"/>
      <c r="F101" s="40"/>
      <c r="G101" s="224" t="s">
        <v>103</v>
      </c>
    </row>
    <row r="102" spans="1:7">
      <c r="A102" s="31">
        <v>2</v>
      </c>
      <c r="B102" s="30">
        <v>7</v>
      </c>
      <c r="C102" s="30">
        <v>1</v>
      </c>
      <c r="D102" s="47">
        <v>1</v>
      </c>
      <c r="E102" s="47"/>
      <c r="F102" s="40"/>
      <c r="G102" s="58" t="s">
        <v>103</v>
      </c>
    </row>
    <row r="103" spans="1:7">
      <c r="A103" s="31">
        <v>2</v>
      </c>
      <c r="B103" s="30">
        <v>7</v>
      </c>
      <c r="C103" s="30">
        <v>1</v>
      </c>
      <c r="D103" s="47">
        <v>1</v>
      </c>
      <c r="E103" s="47">
        <v>1</v>
      </c>
      <c r="F103" s="40"/>
      <c r="G103" s="58" t="s">
        <v>103</v>
      </c>
    </row>
    <row r="104" spans="1:7">
      <c r="A104" s="64">
        <v>2</v>
      </c>
      <c r="B104" s="46">
        <v>7</v>
      </c>
      <c r="C104" s="64">
        <v>1</v>
      </c>
      <c r="D104" s="30">
        <v>1</v>
      </c>
      <c r="E104" s="53">
        <v>1</v>
      </c>
      <c r="F104" s="33">
        <v>1</v>
      </c>
      <c r="G104" s="63" t="s">
        <v>104</v>
      </c>
    </row>
    <row r="105" spans="1:7">
      <c r="A105" s="30">
        <v>2</v>
      </c>
      <c r="B105" s="30">
        <v>7</v>
      </c>
      <c r="C105" s="31">
        <v>1</v>
      </c>
      <c r="D105" s="30">
        <v>1</v>
      </c>
      <c r="E105" s="47">
        <v>1</v>
      </c>
      <c r="F105" s="40">
        <v>2</v>
      </c>
      <c r="G105" s="58" t="s">
        <v>105</v>
      </c>
    </row>
    <row r="106" spans="1:7">
      <c r="A106" s="34">
        <v>2</v>
      </c>
      <c r="B106" s="43">
        <v>7</v>
      </c>
      <c r="C106" s="34">
        <v>2</v>
      </c>
      <c r="D106" s="43"/>
      <c r="E106" s="50"/>
      <c r="F106" s="70"/>
      <c r="G106" s="227" t="s">
        <v>652</v>
      </c>
    </row>
    <row r="107" spans="1:7">
      <c r="A107" s="31">
        <v>2</v>
      </c>
      <c r="B107" s="30">
        <v>7</v>
      </c>
      <c r="C107" s="31">
        <v>2</v>
      </c>
      <c r="D107" s="30">
        <v>1</v>
      </c>
      <c r="E107" s="47"/>
      <c r="F107" s="40"/>
      <c r="G107" s="58" t="s">
        <v>47</v>
      </c>
    </row>
    <row r="108" spans="1:7">
      <c r="A108" s="31">
        <v>2</v>
      </c>
      <c r="B108" s="30">
        <v>7</v>
      </c>
      <c r="C108" s="31">
        <v>2</v>
      </c>
      <c r="D108" s="30">
        <v>1</v>
      </c>
      <c r="E108" s="47">
        <v>1</v>
      </c>
      <c r="F108" s="40"/>
      <c r="G108" s="58" t="s">
        <v>47</v>
      </c>
    </row>
    <row r="109" spans="1:7">
      <c r="A109" s="31">
        <v>2</v>
      </c>
      <c r="B109" s="30">
        <v>7</v>
      </c>
      <c r="C109" s="31">
        <v>2</v>
      </c>
      <c r="D109" s="30">
        <v>1</v>
      </c>
      <c r="E109" s="47">
        <v>1</v>
      </c>
      <c r="F109" s="40">
        <v>1</v>
      </c>
      <c r="G109" s="58" t="s">
        <v>106</v>
      </c>
    </row>
    <row r="110" spans="1:7">
      <c r="A110" s="31">
        <v>2</v>
      </c>
      <c r="B110" s="30">
        <v>7</v>
      </c>
      <c r="C110" s="31">
        <v>2</v>
      </c>
      <c r="D110" s="30">
        <v>1</v>
      </c>
      <c r="E110" s="47">
        <v>1</v>
      </c>
      <c r="F110" s="40">
        <v>2</v>
      </c>
      <c r="G110" s="58" t="s">
        <v>107</v>
      </c>
    </row>
    <row r="111" spans="1:7">
      <c r="A111" s="228">
        <v>2</v>
      </c>
      <c r="B111" s="85">
        <v>7</v>
      </c>
      <c r="C111" s="228">
        <v>2</v>
      </c>
      <c r="D111" s="85">
        <v>2</v>
      </c>
      <c r="E111" s="84"/>
      <c r="F111" s="333"/>
      <c r="G111" s="224" t="s">
        <v>215</v>
      </c>
    </row>
    <row r="112" spans="1:7">
      <c r="A112" s="228">
        <v>2</v>
      </c>
      <c r="B112" s="85">
        <v>7</v>
      </c>
      <c r="C112" s="228">
        <v>2</v>
      </c>
      <c r="D112" s="85">
        <v>2</v>
      </c>
      <c r="E112" s="84">
        <v>1</v>
      </c>
      <c r="F112" s="333"/>
      <c r="G112" s="224" t="s">
        <v>215</v>
      </c>
    </row>
    <row r="113" spans="1:7">
      <c r="A113" s="228">
        <v>2</v>
      </c>
      <c r="B113" s="85">
        <v>7</v>
      </c>
      <c r="C113" s="228">
        <v>2</v>
      </c>
      <c r="D113" s="85">
        <v>2</v>
      </c>
      <c r="E113" s="84">
        <v>1</v>
      </c>
      <c r="F113" s="333">
        <v>1</v>
      </c>
      <c r="G113" s="224" t="s">
        <v>215</v>
      </c>
    </row>
    <row r="114" spans="1:7">
      <c r="A114" s="31">
        <v>2</v>
      </c>
      <c r="B114" s="30">
        <v>7</v>
      </c>
      <c r="C114" s="31">
        <v>3</v>
      </c>
      <c r="D114" s="30"/>
      <c r="E114" s="47"/>
      <c r="F114" s="40"/>
      <c r="G114" s="224" t="s">
        <v>108</v>
      </c>
    </row>
    <row r="115" spans="1:7">
      <c r="A115" s="34">
        <v>2</v>
      </c>
      <c r="B115" s="65">
        <v>7</v>
      </c>
      <c r="C115" s="74">
        <v>3</v>
      </c>
      <c r="D115" s="65">
        <v>1</v>
      </c>
      <c r="E115" s="66"/>
      <c r="F115" s="71"/>
      <c r="G115" s="67" t="s">
        <v>108</v>
      </c>
    </row>
    <row r="116" spans="1:7">
      <c r="A116" s="31">
        <v>2</v>
      </c>
      <c r="B116" s="30">
        <v>7</v>
      </c>
      <c r="C116" s="31">
        <v>3</v>
      </c>
      <c r="D116" s="30">
        <v>1</v>
      </c>
      <c r="E116" s="47">
        <v>1</v>
      </c>
      <c r="F116" s="40"/>
      <c r="G116" s="58" t="s">
        <v>108</v>
      </c>
    </row>
    <row r="117" spans="1:7">
      <c r="A117" s="64">
        <v>2</v>
      </c>
      <c r="B117" s="46">
        <v>7</v>
      </c>
      <c r="C117" s="64">
        <v>3</v>
      </c>
      <c r="D117" s="46">
        <v>1</v>
      </c>
      <c r="E117" s="53">
        <v>1</v>
      </c>
      <c r="F117" s="33">
        <v>1</v>
      </c>
      <c r="G117" s="63" t="s">
        <v>109</v>
      </c>
    </row>
    <row r="118" spans="1:7">
      <c r="A118" s="31">
        <v>2</v>
      </c>
      <c r="B118" s="30">
        <v>7</v>
      </c>
      <c r="C118" s="31">
        <v>3</v>
      </c>
      <c r="D118" s="30">
        <v>1</v>
      </c>
      <c r="E118" s="47">
        <v>1</v>
      </c>
      <c r="F118" s="40">
        <v>2</v>
      </c>
      <c r="G118" s="58" t="s">
        <v>110</v>
      </c>
    </row>
    <row r="119" spans="1:7">
      <c r="A119" s="41">
        <v>2</v>
      </c>
      <c r="B119" s="41">
        <v>8</v>
      </c>
      <c r="C119" s="45"/>
      <c r="D119" s="75"/>
      <c r="E119" s="73"/>
      <c r="F119" s="72"/>
      <c r="G119" s="68" t="s">
        <v>48</v>
      </c>
    </row>
    <row r="120" spans="1:7">
      <c r="A120" s="34">
        <v>2</v>
      </c>
      <c r="B120" s="34">
        <v>8</v>
      </c>
      <c r="C120" s="34">
        <v>1</v>
      </c>
      <c r="D120" s="43"/>
      <c r="E120" s="50"/>
      <c r="F120" s="70"/>
      <c r="G120" s="223" t="s">
        <v>48</v>
      </c>
    </row>
    <row r="121" spans="1:7">
      <c r="A121" s="31">
        <v>2</v>
      </c>
      <c r="B121" s="30">
        <v>8</v>
      </c>
      <c r="C121" s="58">
        <v>1</v>
      </c>
      <c r="D121" s="30">
        <v>1</v>
      </c>
      <c r="E121" s="47"/>
      <c r="F121" s="40"/>
      <c r="G121" s="224" t="s">
        <v>587</v>
      </c>
    </row>
    <row r="122" spans="1:7">
      <c r="A122" s="31">
        <v>2</v>
      </c>
      <c r="B122" s="30">
        <v>8</v>
      </c>
      <c r="C122" s="63">
        <v>1</v>
      </c>
      <c r="D122" s="46">
        <v>1</v>
      </c>
      <c r="E122" s="53">
        <v>1</v>
      </c>
      <c r="F122" s="33"/>
      <c r="G122" s="224" t="s">
        <v>587</v>
      </c>
    </row>
    <row r="123" spans="1:7">
      <c r="A123" s="30">
        <v>2</v>
      </c>
      <c r="B123" s="46">
        <v>8</v>
      </c>
      <c r="C123" s="58">
        <v>1</v>
      </c>
      <c r="D123" s="30">
        <v>1</v>
      </c>
      <c r="E123" s="47">
        <v>1</v>
      </c>
      <c r="F123" s="40">
        <v>1</v>
      </c>
      <c r="G123" s="224" t="s">
        <v>49</v>
      </c>
    </row>
    <row r="124" spans="1:7">
      <c r="A124" s="34">
        <v>2</v>
      </c>
      <c r="B124" s="65">
        <v>8</v>
      </c>
      <c r="C124" s="67">
        <v>1</v>
      </c>
      <c r="D124" s="65">
        <v>1</v>
      </c>
      <c r="E124" s="66">
        <v>1</v>
      </c>
      <c r="F124" s="71">
        <v>2</v>
      </c>
      <c r="G124" s="226" t="s">
        <v>588</v>
      </c>
    </row>
    <row r="125" spans="1:7">
      <c r="A125" s="341">
        <v>2</v>
      </c>
      <c r="B125" s="342">
        <v>8</v>
      </c>
      <c r="C125" s="226">
        <v>1</v>
      </c>
      <c r="D125" s="342">
        <v>1</v>
      </c>
      <c r="E125" s="343">
        <v>1</v>
      </c>
      <c r="F125" s="334">
        <v>3</v>
      </c>
      <c r="G125" s="226" t="s">
        <v>218</v>
      </c>
    </row>
    <row r="126" spans="1:7">
      <c r="A126" s="31">
        <v>2</v>
      </c>
      <c r="B126" s="30">
        <v>8</v>
      </c>
      <c r="C126" s="58">
        <v>1</v>
      </c>
      <c r="D126" s="30">
        <v>2</v>
      </c>
      <c r="E126" s="47"/>
      <c r="F126" s="40"/>
      <c r="G126" s="224" t="s">
        <v>566</v>
      </c>
    </row>
    <row r="127" spans="1:7">
      <c r="A127" s="31">
        <v>2</v>
      </c>
      <c r="B127" s="30">
        <v>8</v>
      </c>
      <c r="C127" s="58">
        <v>1</v>
      </c>
      <c r="D127" s="30">
        <v>2</v>
      </c>
      <c r="E127" s="47">
        <v>1</v>
      </c>
      <c r="F127" s="40"/>
      <c r="G127" s="224" t="s">
        <v>566</v>
      </c>
    </row>
    <row r="128" spans="1:7">
      <c r="A128" s="34">
        <v>2</v>
      </c>
      <c r="B128" s="43">
        <v>8</v>
      </c>
      <c r="C128" s="60">
        <v>1</v>
      </c>
      <c r="D128" s="43">
        <v>2</v>
      </c>
      <c r="E128" s="50">
        <v>1</v>
      </c>
      <c r="F128" s="344">
        <v>1</v>
      </c>
      <c r="G128" s="224" t="s">
        <v>566</v>
      </c>
    </row>
    <row r="129" spans="1:7" ht="25.5">
      <c r="A129" s="41">
        <v>2</v>
      </c>
      <c r="B129" s="45">
        <v>9</v>
      </c>
      <c r="C129" s="62"/>
      <c r="D129" s="45"/>
      <c r="E129" s="52"/>
      <c r="F129" s="69"/>
      <c r="G129" s="62" t="s">
        <v>686</v>
      </c>
    </row>
    <row r="130" spans="1:7" ht="25.5">
      <c r="A130" s="31">
        <v>2</v>
      </c>
      <c r="B130" s="30">
        <v>9</v>
      </c>
      <c r="C130" s="58">
        <v>1</v>
      </c>
      <c r="D130" s="30"/>
      <c r="E130" s="47"/>
      <c r="F130" s="40"/>
      <c r="G130" s="224" t="s">
        <v>685</v>
      </c>
    </row>
    <row r="131" spans="1:7" ht="25.5">
      <c r="A131" s="64">
        <v>2</v>
      </c>
      <c r="B131" s="46">
        <v>9</v>
      </c>
      <c r="C131" s="63">
        <v>1</v>
      </c>
      <c r="D131" s="46">
        <v>1</v>
      </c>
      <c r="E131" s="53"/>
      <c r="F131" s="33"/>
      <c r="G131" s="224" t="s">
        <v>653</v>
      </c>
    </row>
    <row r="132" spans="1:7" ht="25.5">
      <c r="A132" s="31">
        <v>2</v>
      </c>
      <c r="B132" s="30">
        <v>9</v>
      </c>
      <c r="C132" s="31">
        <v>1</v>
      </c>
      <c r="D132" s="30">
        <v>1</v>
      </c>
      <c r="E132" s="47">
        <v>1</v>
      </c>
      <c r="F132" s="40"/>
      <c r="G132" s="224" t="s">
        <v>653</v>
      </c>
    </row>
    <row r="133" spans="1:7" ht="25.5">
      <c r="A133" s="64">
        <v>2</v>
      </c>
      <c r="B133" s="46">
        <v>9</v>
      </c>
      <c r="C133" s="46">
        <v>1</v>
      </c>
      <c r="D133" s="46">
        <v>1</v>
      </c>
      <c r="E133" s="53">
        <v>1</v>
      </c>
      <c r="F133" s="33">
        <v>1</v>
      </c>
      <c r="G133" s="224" t="s">
        <v>653</v>
      </c>
    </row>
    <row r="134" spans="1:7" ht="25.5">
      <c r="A134" s="31">
        <v>2</v>
      </c>
      <c r="B134" s="30">
        <v>9</v>
      </c>
      <c r="C134" s="30">
        <v>2</v>
      </c>
      <c r="D134" s="30"/>
      <c r="E134" s="47"/>
      <c r="F134" s="40"/>
      <c r="G134" s="224" t="s">
        <v>654</v>
      </c>
    </row>
    <row r="135" spans="1:7" ht="25.5">
      <c r="A135" s="31">
        <v>2</v>
      </c>
      <c r="B135" s="30">
        <v>9</v>
      </c>
      <c r="C135" s="30">
        <v>2</v>
      </c>
      <c r="D135" s="46">
        <v>1</v>
      </c>
      <c r="E135" s="53"/>
      <c r="F135" s="33"/>
      <c r="G135" s="223" t="s">
        <v>655</v>
      </c>
    </row>
    <row r="136" spans="1:7" ht="25.5">
      <c r="A136" s="64">
        <v>2</v>
      </c>
      <c r="B136" s="46">
        <v>9</v>
      </c>
      <c r="C136" s="46">
        <v>2</v>
      </c>
      <c r="D136" s="30">
        <v>1</v>
      </c>
      <c r="E136" s="47">
        <v>1</v>
      </c>
      <c r="F136" s="40"/>
      <c r="G136" s="223" t="s">
        <v>589</v>
      </c>
    </row>
    <row r="137" spans="1:7" ht="38.25">
      <c r="A137" s="34">
        <v>2</v>
      </c>
      <c r="B137" s="65">
        <v>9</v>
      </c>
      <c r="C137" s="65">
        <v>2</v>
      </c>
      <c r="D137" s="65">
        <v>1</v>
      </c>
      <c r="E137" s="66">
        <v>1</v>
      </c>
      <c r="F137" s="71">
        <v>1</v>
      </c>
      <c r="G137" s="223" t="s">
        <v>656</v>
      </c>
    </row>
    <row r="138" spans="1:7" ht="38.25">
      <c r="A138" s="31">
        <v>2</v>
      </c>
      <c r="B138" s="30">
        <v>9</v>
      </c>
      <c r="C138" s="30">
        <v>2</v>
      </c>
      <c r="D138" s="30">
        <v>1</v>
      </c>
      <c r="E138" s="47">
        <v>1</v>
      </c>
      <c r="F138" s="40">
        <v>2</v>
      </c>
      <c r="G138" s="223" t="s">
        <v>657</v>
      </c>
    </row>
    <row r="139" spans="1:7" ht="38.25">
      <c r="A139" s="31">
        <v>2</v>
      </c>
      <c r="B139" s="30">
        <v>9</v>
      </c>
      <c r="C139" s="30">
        <v>2</v>
      </c>
      <c r="D139" s="30">
        <v>1</v>
      </c>
      <c r="E139" s="47">
        <v>1</v>
      </c>
      <c r="F139" s="40">
        <v>3</v>
      </c>
      <c r="G139" s="223" t="s">
        <v>658</v>
      </c>
    </row>
    <row r="140" spans="1:7" ht="25.5">
      <c r="A140" s="348">
        <v>2</v>
      </c>
      <c r="B140" s="348">
        <v>9</v>
      </c>
      <c r="C140" s="348">
        <v>2</v>
      </c>
      <c r="D140" s="348">
        <v>2</v>
      </c>
      <c r="E140" s="348"/>
      <c r="F140" s="348"/>
      <c r="G140" s="224" t="s">
        <v>567</v>
      </c>
    </row>
    <row r="141" spans="1:7" ht="25.5">
      <c r="A141" s="31">
        <v>2</v>
      </c>
      <c r="B141" s="30">
        <v>9</v>
      </c>
      <c r="C141" s="30">
        <v>2</v>
      </c>
      <c r="D141" s="30">
        <v>2</v>
      </c>
      <c r="E141" s="47">
        <v>1</v>
      </c>
      <c r="F141" s="40"/>
      <c r="G141" s="223" t="s">
        <v>590</v>
      </c>
    </row>
    <row r="142" spans="1:7" ht="38.25">
      <c r="A142" s="31">
        <v>2</v>
      </c>
      <c r="B142" s="30">
        <v>9</v>
      </c>
      <c r="C142" s="30">
        <v>2</v>
      </c>
      <c r="D142" s="30">
        <v>2</v>
      </c>
      <c r="E142" s="30">
        <v>1</v>
      </c>
      <c r="F142" s="40">
        <v>1</v>
      </c>
      <c r="G142" s="282" t="s">
        <v>687</v>
      </c>
    </row>
    <row r="143" spans="1:7" ht="38.25">
      <c r="A143" s="44">
        <v>2</v>
      </c>
      <c r="B143" s="61">
        <v>9</v>
      </c>
      <c r="C143" s="44">
        <v>2</v>
      </c>
      <c r="D143" s="51">
        <v>2</v>
      </c>
      <c r="E143" s="51">
        <v>1</v>
      </c>
      <c r="F143" s="103">
        <v>2</v>
      </c>
      <c r="G143" s="283" t="s">
        <v>591</v>
      </c>
    </row>
    <row r="144" spans="1:7" ht="38.25">
      <c r="A144" s="42">
        <v>2</v>
      </c>
      <c r="B144" s="76">
        <v>9</v>
      </c>
      <c r="C144" s="91">
        <v>2</v>
      </c>
      <c r="D144" s="77">
        <v>2</v>
      </c>
      <c r="E144" s="77">
        <v>1</v>
      </c>
      <c r="F144" s="87">
        <v>3</v>
      </c>
      <c r="G144" s="284" t="s">
        <v>592</v>
      </c>
    </row>
    <row r="145" spans="1:7" ht="38.25">
      <c r="A145" s="79">
        <v>3</v>
      </c>
      <c r="B145" s="78"/>
      <c r="C145" s="79"/>
      <c r="D145" s="90"/>
      <c r="E145" s="90"/>
      <c r="F145" s="88"/>
      <c r="G145" s="146" t="s">
        <v>54</v>
      </c>
    </row>
    <row r="146" spans="1:7">
      <c r="A146" s="41">
        <v>3</v>
      </c>
      <c r="B146" s="45">
        <v>1</v>
      </c>
      <c r="C146" s="75"/>
      <c r="D146" s="73"/>
      <c r="E146" s="73"/>
      <c r="F146" s="72"/>
      <c r="G146" s="147" t="s">
        <v>55</v>
      </c>
    </row>
    <row r="147" spans="1:7">
      <c r="A147" s="46">
        <v>3</v>
      </c>
      <c r="B147" s="63">
        <v>1</v>
      </c>
      <c r="C147" s="46">
        <v>1</v>
      </c>
      <c r="D147" s="53"/>
      <c r="E147" s="53"/>
      <c r="F147" s="83"/>
      <c r="G147" s="228" t="s">
        <v>659</v>
      </c>
    </row>
    <row r="148" spans="1:7">
      <c r="A148" s="30">
        <v>3</v>
      </c>
      <c r="B148" s="58">
        <v>1</v>
      </c>
      <c r="C148" s="30">
        <v>1</v>
      </c>
      <c r="D148" s="47">
        <v>1</v>
      </c>
      <c r="E148" s="47"/>
      <c r="F148" s="89"/>
      <c r="G148" s="85" t="s">
        <v>593</v>
      </c>
    </row>
    <row r="149" spans="1:7">
      <c r="A149" s="30">
        <v>3</v>
      </c>
      <c r="B149" s="58">
        <v>1</v>
      </c>
      <c r="C149" s="30">
        <v>1</v>
      </c>
      <c r="D149" s="47">
        <v>1</v>
      </c>
      <c r="E149" s="47">
        <v>1</v>
      </c>
      <c r="F149" s="29"/>
      <c r="G149" s="85" t="s">
        <v>593</v>
      </c>
    </row>
    <row r="150" spans="1:7">
      <c r="A150" s="30">
        <v>3</v>
      </c>
      <c r="B150" s="58">
        <v>1</v>
      </c>
      <c r="C150" s="30">
        <v>1</v>
      </c>
      <c r="D150" s="47">
        <v>1</v>
      </c>
      <c r="E150" s="47">
        <v>1</v>
      </c>
      <c r="F150" s="29">
        <v>1</v>
      </c>
      <c r="G150" s="85" t="s">
        <v>593</v>
      </c>
    </row>
    <row r="151" spans="1:7">
      <c r="A151" s="46">
        <v>3</v>
      </c>
      <c r="B151" s="53">
        <v>1</v>
      </c>
      <c r="C151" s="53">
        <v>1</v>
      </c>
      <c r="D151" s="53">
        <v>2</v>
      </c>
      <c r="E151" s="53"/>
      <c r="F151" s="33"/>
      <c r="G151" s="223" t="s">
        <v>594</v>
      </c>
    </row>
    <row r="152" spans="1:7">
      <c r="A152" s="30">
        <v>3</v>
      </c>
      <c r="B152" s="47">
        <v>1</v>
      </c>
      <c r="C152" s="47">
        <v>1</v>
      </c>
      <c r="D152" s="47">
        <v>2</v>
      </c>
      <c r="E152" s="47">
        <v>1</v>
      </c>
      <c r="F152" s="40"/>
      <c r="G152" s="223" t="s">
        <v>594</v>
      </c>
    </row>
    <row r="153" spans="1:7">
      <c r="A153" s="46">
        <v>3</v>
      </c>
      <c r="B153" s="53">
        <v>1</v>
      </c>
      <c r="C153" s="53">
        <v>1</v>
      </c>
      <c r="D153" s="53">
        <v>2</v>
      </c>
      <c r="E153" s="53">
        <v>1</v>
      </c>
      <c r="F153" s="33">
        <v>1</v>
      </c>
      <c r="G153" s="223" t="s">
        <v>660</v>
      </c>
    </row>
    <row r="154" spans="1:7">
      <c r="A154" s="30">
        <v>3</v>
      </c>
      <c r="B154" s="47">
        <v>1</v>
      </c>
      <c r="C154" s="47">
        <v>1</v>
      </c>
      <c r="D154" s="47">
        <v>2</v>
      </c>
      <c r="E154" s="47">
        <v>1</v>
      </c>
      <c r="F154" s="40">
        <v>2</v>
      </c>
      <c r="G154" s="224" t="s">
        <v>595</v>
      </c>
    </row>
    <row r="155" spans="1:7">
      <c r="A155" s="46">
        <v>3</v>
      </c>
      <c r="B155" s="53">
        <v>1</v>
      </c>
      <c r="C155" s="53">
        <v>1</v>
      </c>
      <c r="D155" s="53">
        <v>2</v>
      </c>
      <c r="E155" s="53">
        <v>1</v>
      </c>
      <c r="F155" s="33">
        <v>3</v>
      </c>
      <c r="G155" s="223" t="s">
        <v>596</v>
      </c>
    </row>
    <row r="156" spans="1:7">
      <c r="A156" s="30">
        <v>3</v>
      </c>
      <c r="B156" s="47">
        <v>1</v>
      </c>
      <c r="C156" s="47">
        <v>1</v>
      </c>
      <c r="D156" s="47">
        <v>3</v>
      </c>
      <c r="E156" s="47"/>
      <c r="F156" s="40"/>
      <c r="G156" s="224" t="s">
        <v>597</v>
      </c>
    </row>
    <row r="157" spans="1:7">
      <c r="A157" s="30">
        <v>3</v>
      </c>
      <c r="B157" s="47">
        <v>1</v>
      </c>
      <c r="C157" s="47">
        <v>1</v>
      </c>
      <c r="D157" s="47">
        <v>3</v>
      </c>
      <c r="E157" s="47">
        <v>1</v>
      </c>
      <c r="F157" s="40"/>
      <c r="G157" s="224" t="s">
        <v>597</v>
      </c>
    </row>
    <row r="158" spans="1:7">
      <c r="A158" s="30">
        <v>3</v>
      </c>
      <c r="B158" s="47">
        <v>1</v>
      </c>
      <c r="C158" s="47">
        <v>1</v>
      </c>
      <c r="D158" s="47">
        <v>3</v>
      </c>
      <c r="E158" s="47">
        <v>1</v>
      </c>
      <c r="F158" s="40">
        <v>1</v>
      </c>
      <c r="G158" s="224" t="s">
        <v>598</v>
      </c>
    </row>
    <row r="159" spans="1:7">
      <c r="A159" s="30">
        <v>3</v>
      </c>
      <c r="B159" s="47">
        <v>1</v>
      </c>
      <c r="C159" s="47">
        <v>1</v>
      </c>
      <c r="D159" s="47">
        <v>3</v>
      </c>
      <c r="E159" s="47">
        <v>1</v>
      </c>
      <c r="F159" s="40">
        <v>2</v>
      </c>
      <c r="G159" s="224" t="s">
        <v>661</v>
      </c>
    </row>
    <row r="160" spans="1:7">
      <c r="A160" s="30">
        <v>3</v>
      </c>
      <c r="B160" s="47">
        <v>1</v>
      </c>
      <c r="C160" s="47">
        <v>1</v>
      </c>
      <c r="D160" s="47">
        <v>3</v>
      </c>
      <c r="E160" s="47">
        <v>1</v>
      </c>
      <c r="F160" s="40">
        <v>3</v>
      </c>
      <c r="G160" s="85" t="s">
        <v>662</v>
      </c>
    </row>
    <row r="161" spans="1:7">
      <c r="A161" s="43">
        <v>3</v>
      </c>
      <c r="B161" s="50">
        <v>1</v>
      </c>
      <c r="C161" s="50">
        <v>1</v>
      </c>
      <c r="D161" s="50">
        <v>4</v>
      </c>
      <c r="E161" s="50"/>
      <c r="F161" s="70"/>
      <c r="G161" s="227" t="s">
        <v>599</v>
      </c>
    </row>
    <row r="162" spans="1:7">
      <c r="A162" s="30">
        <v>3</v>
      </c>
      <c r="B162" s="47">
        <v>1</v>
      </c>
      <c r="C162" s="47">
        <v>1</v>
      </c>
      <c r="D162" s="47">
        <v>4</v>
      </c>
      <c r="E162" s="47">
        <v>1</v>
      </c>
      <c r="F162" s="40"/>
      <c r="G162" s="227" t="s">
        <v>599</v>
      </c>
    </row>
    <row r="163" spans="1:7">
      <c r="A163" s="30">
        <v>3</v>
      </c>
      <c r="B163" s="47">
        <v>1</v>
      </c>
      <c r="C163" s="47">
        <v>1</v>
      </c>
      <c r="D163" s="47">
        <v>4</v>
      </c>
      <c r="E163" s="47">
        <v>1</v>
      </c>
      <c r="F163" s="40">
        <v>1</v>
      </c>
      <c r="G163" s="224" t="s">
        <v>600</v>
      </c>
    </row>
    <row r="164" spans="1:7">
      <c r="A164" s="46">
        <v>3</v>
      </c>
      <c r="B164" s="53">
        <v>1</v>
      </c>
      <c r="C164" s="53">
        <v>1</v>
      </c>
      <c r="D164" s="53">
        <v>4</v>
      </c>
      <c r="E164" s="53">
        <v>1</v>
      </c>
      <c r="F164" s="33">
        <v>2</v>
      </c>
      <c r="G164" s="223" t="s">
        <v>663</v>
      </c>
    </row>
    <row r="165" spans="1:7">
      <c r="A165" s="30">
        <v>3</v>
      </c>
      <c r="B165" s="47">
        <v>1</v>
      </c>
      <c r="C165" s="47">
        <v>1</v>
      </c>
      <c r="D165" s="47">
        <v>4</v>
      </c>
      <c r="E165" s="47">
        <v>1</v>
      </c>
      <c r="F165" s="40">
        <v>3</v>
      </c>
      <c r="G165" s="84" t="s">
        <v>601</v>
      </c>
    </row>
    <row r="166" spans="1:7">
      <c r="A166" s="30">
        <v>3</v>
      </c>
      <c r="B166" s="47">
        <v>1</v>
      </c>
      <c r="C166" s="47">
        <v>1</v>
      </c>
      <c r="D166" s="47">
        <v>5</v>
      </c>
      <c r="E166" s="47"/>
      <c r="F166" s="40"/>
      <c r="G166" s="224" t="s">
        <v>602</v>
      </c>
    </row>
    <row r="167" spans="1:7">
      <c r="A167" s="43">
        <v>3</v>
      </c>
      <c r="B167" s="50">
        <v>1</v>
      </c>
      <c r="C167" s="50">
        <v>1</v>
      </c>
      <c r="D167" s="50">
        <v>5</v>
      </c>
      <c r="E167" s="50">
        <v>1</v>
      </c>
      <c r="F167" s="70"/>
      <c r="G167" s="224" t="s">
        <v>602</v>
      </c>
    </row>
    <row r="168" spans="1:7">
      <c r="A168" s="42">
        <v>3</v>
      </c>
      <c r="B168" s="48">
        <v>1</v>
      </c>
      <c r="C168" s="48">
        <v>1</v>
      </c>
      <c r="D168" s="48">
        <v>5</v>
      </c>
      <c r="E168" s="48">
        <v>1</v>
      </c>
      <c r="F168" s="36">
        <v>1</v>
      </c>
      <c r="G168" s="224" t="s">
        <v>602</v>
      </c>
    </row>
    <row r="169" spans="1:7">
      <c r="A169" s="43">
        <v>3</v>
      </c>
      <c r="B169" s="50">
        <v>1</v>
      </c>
      <c r="C169" s="50">
        <v>2</v>
      </c>
      <c r="D169" s="50"/>
      <c r="E169" s="50"/>
      <c r="F169" s="70"/>
      <c r="G169" s="227" t="s">
        <v>603</v>
      </c>
    </row>
    <row r="170" spans="1:7">
      <c r="A170" s="30">
        <v>3</v>
      </c>
      <c r="B170" s="47">
        <v>1</v>
      </c>
      <c r="C170" s="47">
        <v>2</v>
      </c>
      <c r="D170" s="47">
        <v>1</v>
      </c>
      <c r="E170" s="47"/>
      <c r="F170" s="40"/>
      <c r="G170" s="227" t="s">
        <v>603</v>
      </c>
    </row>
    <row r="171" spans="1:7">
      <c r="A171" s="46">
        <v>3</v>
      </c>
      <c r="B171" s="53">
        <v>1</v>
      </c>
      <c r="C171" s="53">
        <v>2</v>
      </c>
      <c r="D171" s="53">
        <v>1</v>
      </c>
      <c r="E171" s="53">
        <v>1</v>
      </c>
      <c r="F171" s="33"/>
      <c r="G171" s="227" t="s">
        <v>603</v>
      </c>
    </row>
    <row r="172" spans="1:7" ht="25.5">
      <c r="A172" s="30">
        <v>3</v>
      </c>
      <c r="B172" s="47">
        <v>1</v>
      </c>
      <c r="C172" s="47">
        <v>2</v>
      </c>
      <c r="D172" s="47">
        <v>1</v>
      </c>
      <c r="E172" s="47">
        <v>1</v>
      </c>
      <c r="F172" s="333">
        <v>1</v>
      </c>
      <c r="G172" s="224" t="s">
        <v>688</v>
      </c>
    </row>
    <row r="173" spans="1:7">
      <c r="A173" s="30">
        <v>3</v>
      </c>
      <c r="B173" s="47">
        <v>1</v>
      </c>
      <c r="C173" s="47">
        <v>2</v>
      </c>
      <c r="D173" s="30">
        <v>1</v>
      </c>
      <c r="E173" s="47">
        <v>1</v>
      </c>
      <c r="F173" s="333">
        <v>2</v>
      </c>
      <c r="G173" s="224" t="s">
        <v>604</v>
      </c>
    </row>
    <row r="174" spans="1:7">
      <c r="A174" s="30">
        <v>3</v>
      </c>
      <c r="B174" s="47">
        <v>1</v>
      </c>
      <c r="C174" s="47">
        <v>2</v>
      </c>
      <c r="D174" s="30">
        <v>1</v>
      </c>
      <c r="E174" s="47">
        <v>1</v>
      </c>
      <c r="F174" s="333">
        <v>3</v>
      </c>
      <c r="G174" s="224" t="s">
        <v>605</v>
      </c>
    </row>
    <row r="175" spans="1:7">
      <c r="A175" s="43">
        <v>3</v>
      </c>
      <c r="B175" s="66">
        <v>1</v>
      </c>
      <c r="C175" s="66">
        <v>2</v>
      </c>
      <c r="D175" s="65">
        <v>1</v>
      </c>
      <c r="E175" s="66">
        <v>1</v>
      </c>
      <c r="F175" s="334">
        <v>4</v>
      </c>
      <c r="G175" s="226" t="s">
        <v>664</v>
      </c>
    </row>
    <row r="176" spans="1:7">
      <c r="A176" s="30">
        <v>3</v>
      </c>
      <c r="B176" s="47">
        <v>1</v>
      </c>
      <c r="C176" s="47">
        <v>3</v>
      </c>
      <c r="D176" s="30"/>
      <c r="E176" s="47"/>
      <c r="F176" s="40"/>
      <c r="G176" s="224" t="s">
        <v>606</v>
      </c>
    </row>
    <row r="177" spans="1:7">
      <c r="A177" s="46">
        <v>3</v>
      </c>
      <c r="B177" s="53">
        <v>1</v>
      </c>
      <c r="C177" s="53">
        <v>3</v>
      </c>
      <c r="D177" s="46">
        <v>1</v>
      </c>
      <c r="E177" s="30"/>
      <c r="F177" s="33"/>
      <c r="G177" s="223" t="s">
        <v>607</v>
      </c>
    </row>
    <row r="178" spans="1:7">
      <c r="A178" s="30">
        <v>3</v>
      </c>
      <c r="B178" s="47">
        <v>1</v>
      </c>
      <c r="C178" s="47">
        <v>3</v>
      </c>
      <c r="D178" s="30">
        <v>1</v>
      </c>
      <c r="E178" s="30">
        <v>1</v>
      </c>
      <c r="F178" s="40"/>
      <c r="G178" s="223" t="s">
        <v>607</v>
      </c>
    </row>
    <row r="179" spans="1:7">
      <c r="A179" s="30">
        <v>3</v>
      </c>
      <c r="B179" s="58">
        <v>1</v>
      </c>
      <c r="C179" s="30">
        <v>3</v>
      </c>
      <c r="D179" s="47">
        <v>1</v>
      </c>
      <c r="E179" s="47">
        <v>1</v>
      </c>
      <c r="F179" s="40">
        <v>1</v>
      </c>
      <c r="G179" s="223" t="s">
        <v>607</v>
      </c>
    </row>
    <row r="180" spans="1:7">
      <c r="A180" s="30">
        <v>3</v>
      </c>
      <c r="B180" s="58">
        <v>1</v>
      </c>
      <c r="C180" s="30">
        <v>3</v>
      </c>
      <c r="D180" s="47">
        <v>2</v>
      </c>
      <c r="E180" s="47"/>
      <c r="F180" s="40"/>
      <c r="G180" s="224" t="s">
        <v>264</v>
      </c>
    </row>
    <row r="181" spans="1:7">
      <c r="A181" s="46">
        <v>3</v>
      </c>
      <c r="B181" s="63">
        <v>1</v>
      </c>
      <c r="C181" s="46">
        <v>3</v>
      </c>
      <c r="D181" s="53">
        <v>2</v>
      </c>
      <c r="E181" s="53">
        <v>1</v>
      </c>
      <c r="F181" s="33"/>
      <c r="G181" s="224" t="s">
        <v>264</v>
      </c>
    </row>
    <row r="182" spans="1:7">
      <c r="A182" s="30">
        <v>3</v>
      </c>
      <c r="B182" s="58">
        <v>1</v>
      </c>
      <c r="C182" s="30">
        <v>3</v>
      </c>
      <c r="D182" s="47">
        <v>2</v>
      </c>
      <c r="E182" s="47">
        <v>1</v>
      </c>
      <c r="F182" s="40">
        <v>1</v>
      </c>
      <c r="G182" s="224" t="s">
        <v>608</v>
      </c>
    </row>
    <row r="183" spans="1:7">
      <c r="A183" s="30">
        <v>3</v>
      </c>
      <c r="B183" s="58">
        <v>1</v>
      </c>
      <c r="C183" s="30">
        <v>3</v>
      </c>
      <c r="D183" s="47">
        <v>2</v>
      </c>
      <c r="E183" s="47">
        <v>1</v>
      </c>
      <c r="F183" s="40">
        <v>2</v>
      </c>
      <c r="G183" s="224" t="s">
        <v>689</v>
      </c>
    </row>
    <row r="184" spans="1:7">
      <c r="A184" s="30">
        <v>3</v>
      </c>
      <c r="B184" s="58">
        <v>1</v>
      </c>
      <c r="C184" s="30">
        <v>3</v>
      </c>
      <c r="D184" s="47">
        <v>2</v>
      </c>
      <c r="E184" s="47">
        <v>1</v>
      </c>
      <c r="F184" s="40">
        <v>3</v>
      </c>
      <c r="G184" s="224" t="s">
        <v>609</v>
      </c>
    </row>
    <row r="185" spans="1:7">
      <c r="A185" s="30">
        <v>3</v>
      </c>
      <c r="B185" s="58">
        <v>1</v>
      </c>
      <c r="C185" s="30">
        <v>3</v>
      </c>
      <c r="D185" s="47">
        <v>2</v>
      </c>
      <c r="E185" s="47">
        <v>1</v>
      </c>
      <c r="F185" s="40">
        <v>4</v>
      </c>
      <c r="G185" s="84" t="s">
        <v>571</v>
      </c>
    </row>
    <row r="186" spans="1:7">
      <c r="A186" s="30">
        <v>3</v>
      </c>
      <c r="B186" s="58">
        <v>1</v>
      </c>
      <c r="C186" s="30">
        <v>3</v>
      </c>
      <c r="D186" s="47">
        <v>2</v>
      </c>
      <c r="E186" s="47">
        <v>1</v>
      </c>
      <c r="F186" s="40">
        <v>5</v>
      </c>
      <c r="G186" s="223" t="s">
        <v>610</v>
      </c>
    </row>
    <row r="187" spans="1:7">
      <c r="A187" s="85">
        <v>3</v>
      </c>
      <c r="B187" s="224">
        <v>1</v>
      </c>
      <c r="C187" s="85">
        <v>3</v>
      </c>
      <c r="D187" s="84">
        <v>2</v>
      </c>
      <c r="E187" s="84">
        <v>1</v>
      </c>
      <c r="F187" s="333">
        <v>6</v>
      </c>
      <c r="G187" s="223" t="s">
        <v>264</v>
      </c>
    </row>
    <row r="188" spans="1:7">
      <c r="A188" s="85">
        <v>3</v>
      </c>
      <c r="B188" s="224">
        <v>1</v>
      </c>
      <c r="C188" s="85">
        <v>3</v>
      </c>
      <c r="D188" s="84">
        <v>2</v>
      </c>
      <c r="E188" s="84">
        <v>1</v>
      </c>
      <c r="F188" s="333">
        <v>7</v>
      </c>
      <c r="G188" s="223" t="s">
        <v>264</v>
      </c>
    </row>
    <row r="189" spans="1:7">
      <c r="A189" s="46">
        <v>3</v>
      </c>
      <c r="B189" s="53">
        <v>1</v>
      </c>
      <c r="C189" s="53">
        <v>4</v>
      </c>
      <c r="D189" s="53"/>
      <c r="E189" s="53"/>
      <c r="F189" s="33"/>
      <c r="G189" s="223" t="s">
        <v>648</v>
      </c>
    </row>
    <row r="190" spans="1:7">
      <c r="A190" s="43">
        <v>3</v>
      </c>
      <c r="B190" s="66">
        <v>1</v>
      </c>
      <c r="C190" s="66">
        <v>4</v>
      </c>
      <c r="D190" s="66">
        <v>1</v>
      </c>
      <c r="E190" s="66"/>
      <c r="F190" s="71"/>
      <c r="G190" s="223" t="s">
        <v>648</v>
      </c>
    </row>
    <row r="191" spans="1:7">
      <c r="A191" s="30">
        <v>3</v>
      </c>
      <c r="B191" s="47">
        <v>1</v>
      </c>
      <c r="C191" s="47">
        <v>4</v>
      </c>
      <c r="D191" s="47">
        <v>1</v>
      </c>
      <c r="E191" s="47">
        <v>1</v>
      </c>
      <c r="F191" s="40"/>
      <c r="G191" s="223" t="s">
        <v>651</v>
      </c>
    </row>
    <row r="192" spans="1:7">
      <c r="A192" s="39">
        <v>3</v>
      </c>
      <c r="B192" s="42">
        <v>1</v>
      </c>
      <c r="C192" s="48">
        <v>4</v>
      </c>
      <c r="D192" s="48">
        <v>1</v>
      </c>
      <c r="E192" s="48">
        <v>1</v>
      </c>
      <c r="F192" s="36">
        <v>1</v>
      </c>
      <c r="G192" s="223" t="s">
        <v>649</v>
      </c>
    </row>
    <row r="193" spans="1:7">
      <c r="A193" s="31">
        <v>3</v>
      </c>
      <c r="B193" s="47">
        <v>1</v>
      </c>
      <c r="C193" s="47">
        <v>5</v>
      </c>
      <c r="D193" s="47"/>
      <c r="E193" s="47"/>
      <c r="F193" s="40"/>
      <c r="G193" s="224" t="s">
        <v>665</v>
      </c>
    </row>
    <row r="194" spans="1:7">
      <c r="A194" s="31">
        <v>3</v>
      </c>
      <c r="B194" s="47">
        <v>1</v>
      </c>
      <c r="C194" s="47">
        <v>5</v>
      </c>
      <c r="D194" s="47">
        <v>1</v>
      </c>
      <c r="E194" s="47"/>
      <c r="F194" s="40"/>
      <c r="G194" s="224" t="s">
        <v>665</v>
      </c>
    </row>
    <row r="195" spans="1:7">
      <c r="A195" s="31">
        <v>3</v>
      </c>
      <c r="B195" s="47">
        <v>1</v>
      </c>
      <c r="C195" s="47">
        <v>5</v>
      </c>
      <c r="D195" s="47">
        <v>1</v>
      </c>
      <c r="E195" s="47">
        <v>1</v>
      </c>
      <c r="F195" s="40"/>
      <c r="G195" s="224" t="s">
        <v>665</v>
      </c>
    </row>
    <row r="196" spans="1:7">
      <c r="A196" s="31">
        <v>3</v>
      </c>
      <c r="B196" s="47">
        <v>1</v>
      </c>
      <c r="C196" s="47">
        <v>5</v>
      </c>
      <c r="D196" s="47">
        <v>1</v>
      </c>
      <c r="E196" s="47">
        <v>1</v>
      </c>
      <c r="F196" s="40">
        <v>1</v>
      </c>
      <c r="G196" s="282" t="s">
        <v>650</v>
      </c>
    </row>
    <row r="197" spans="1:7">
      <c r="A197" s="31">
        <v>3</v>
      </c>
      <c r="B197" s="47">
        <v>1</v>
      </c>
      <c r="C197" s="47">
        <v>5</v>
      </c>
      <c r="D197" s="47">
        <v>1</v>
      </c>
      <c r="E197" s="47">
        <v>1</v>
      </c>
      <c r="F197" s="40">
        <v>2</v>
      </c>
      <c r="G197" s="282" t="s">
        <v>666</v>
      </c>
    </row>
    <row r="198" spans="1:7">
      <c r="A198" s="31">
        <v>3</v>
      </c>
      <c r="B198" s="47">
        <v>1</v>
      </c>
      <c r="C198" s="47">
        <v>5</v>
      </c>
      <c r="D198" s="47">
        <v>1</v>
      </c>
      <c r="E198" s="47">
        <v>1</v>
      </c>
      <c r="F198" s="40">
        <v>3</v>
      </c>
      <c r="G198" s="282" t="s">
        <v>611</v>
      </c>
    </row>
    <row r="199" spans="1:7" ht="25.5">
      <c r="A199" s="45">
        <v>3</v>
      </c>
      <c r="B199" s="52">
        <v>2</v>
      </c>
      <c r="C199" s="52"/>
      <c r="D199" s="52"/>
      <c r="E199" s="52"/>
      <c r="F199" s="69"/>
      <c r="G199" s="62" t="s">
        <v>690</v>
      </c>
    </row>
    <row r="200" spans="1:7" ht="25.5">
      <c r="A200" s="345">
        <v>3</v>
      </c>
      <c r="B200" s="342">
        <v>2</v>
      </c>
      <c r="C200" s="343">
        <v>1</v>
      </c>
      <c r="D200" s="343"/>
      <c r="E200" s="343"/>
      <c r="F200" s="334"/>
      <c r="G200" s="226" t="s">
        <v>691</v>
      </c>
    </row>
    <row r="201" spans="1:7">
      <c r="A201" s="85">
        <v>3</v>
      </c>
      <c r="B201" s="84">
        <v>2</v>
      </c>
      <c r="C201" s="84">
        <v>1</v>
      </c>
      <c r="D201" s="84">
        <v>1</v>
      </c>
      <c r="E201" s="84"/>
      <c r="F201" s="333"/>
      <c r="G201" s="224" t="s">
        <v>569</v>
      </c>
    </row>
    <row r="202" spans="1:7">
      <c r="A202" s="85">
        <v>3</v>
      </c>
      <c r="B202" s="85">
        <v>2</v>
      </c>
      <c r="C202" s="84">
        <v>1</v>
      </c>
      <c r="D202" s="84">
        <v>1</v>
      </c>
      <c r="E202" s="84">
        <v>1</v>
      </c>
      <c r="F202" s="333"/>
      <c r="G202" s="224" t="s">
        <v>13</v>
      </c>
    </row>
    <row r="203" spans="1:7">
      <c r="A203" s="345">
        <v>3</v>
      </c>
      <c r="B203" s="345">
        <v>2</v>
      </c>
      <c r="C203" s="343">
        <v>1</v>
      </c>
      <c r="D203" s="343">
        <v>1</v>
      </c>
      <c r="E203" s="343">
        <v>1</v>
      </c>
      <c r="F203" s="334">
        <v>1</v>
      </c>
      <c r="G203" s="226" t="s">
        <v>13</v>
      </c>
    </row>
    <row r="204" spans="1:7">
      <c r="A204" s="345">
        <v>3</v>
      </c>
      <c r="B204" s="343">
        <v>2</v>
      </c>
      <c r="C204" s="343">
        <v>1</v>
      </c>
      <c r="D204" s="343">
        <v>1</v>
      </c>
      <c r="E204" s="343">
        <v>2</v>
      </c>
      <c r="F204" s="334"/>
      <c r="G204" s="226" t="s">
        <v>273</v>
      </c>
    </row>
    <row r="205" spans="1:7">
      <c r="A205" s="345">
        <v>3</v>
      </c>
      <c r="B205" s="343">
        <v>2</v>
      </c>
      <c r="C205" s="343">
        <v>1</v>
      </c>
      <c r="D205" s="343">
        <v>1</v>
      </c>
      <c r="E205" s="343">
        <v>2</v>
      </c>
      <c r="F205" s="334">
        <v>1</v>
      </c>
      <c r="G205" s="226" t="s">
        <v>274</v>
      </c>
    </row>
    <row r="206" spans="1:7">
      <c r="A206" s="345">
        <v>3</v>
      </c>
      <c r="B206" s="343">
        <v>2</v>
      </c>
      <c r="C206" s="343">
        <v>1</v>
      </c>
      <c r="D206" s="343">
        <v>1</v>
      </c>
      <c r="E206" s="343">
        <v>2</v>
      </c>
      <c r="F206" s="334">
        <v>2</v>
      </c>
      <c r="G206" s="226" t="s">
        <v>275</v>
      </c>
    </row>
    <row r="207" spans="1:7">
      <c r="A207" s="345">
        <v>3</v>
      </c>
      <c r="B207" s="343">
        <v>2</v>
      </c>
      <c r="C207" s="343">
        <v>1</v>
      </c>
      <c r="D207" s="343">
        <v>1</v>
      </c>
      <c r="E207" s="343">
        <v>3</v>
      </c>
      <c r="F207" s="290"/>
      <c r="G207" s="226" t="s">
        <v>278</v>
      </c>
    </row>
    <row r="208" spans="1:7">
      <c r="A208" s="345">
        <v>3</v>
      </c>
      <c r="B208" s="343">
        <v>2</v>
      </c>
      <c r="C208" s="343">
        <v>1</v>
      </c>
      <c r="D208" s="343">
        <v>1</v>
      </c>
      <c r="E208" s="343">
        <v>3</v>
      </c>
      <c r="F208" s="334">
        <v>1</v>
      </c>
      <c r="G208" s="226" t="s">
        <v>276</v>
      </c>
    </row>
    <row r="209" spans="1:7">
      <c r="A209" s="345">
        <v>3</v>
      </c>
      <c r="B209" s="343">
        <v>2</v>
      </c>
      <c r="C209" s="343">
        <v>1</v>
      </c>
      <c r="D209" s="343">
        <v>1</v>
      </c>
      <c r="E209" s="343">
        <v>3</v>
      </c>
      <c r="F209" s="334">
        <v>2</v>
      </c>
      <c r="G209" s="226" t="s">
        <v>277</v>
      </c>
    </row>
    <row r="210" spans="1:7">
      <c r="A210" s="30">
        <v>3</v>
      </c>
      <c r="B210" s="47">
        <v>2</v>
      </c>
      <c r="C210" s="47">
        <v>1</v>
      </c>
      <c r="D210" s="47">
        <v>2</v>
      </c>
      <c r="E210" s="47"/>
      <c r="F210" s="40"/>
      <c r="G210" s="224" t="s">
        <v>612</v>
      </c>
    </row>
    <row r="211" spans="1:7">
      <c r="A211" s="30">
        <v>3</v>
      </c>
      <c r="B211" s="47">
        <v>2</v>
      </c>
      <c r="C211" s="47">
        <v>1</v>
      </c>
      <c r="D211" s="47">
        <v>2</v>
      </c>
      <c r="E211" s="47">
        <v>1</v>
      </c>
      <c r="F211" s="40"/>
      <c r="G211" s="224" t="s">
        <v>612</v>
      </c>
    </row>
    <row r="212" spans="1:7">
      <c r="A212" s="43">
        <v>3</v>
      </c>
      <c r="B212" s="65">
        <v>2</v>
      </c>
      <c r="C212" s="66">
        <v>1</v>
      </c>
      <c r="D212" s="66">
        <v>2</v>
      </c>
      <c r="E212" s="66">
        <v>1</v>
      </c>
      <c r="F212" s="71">
        <v>1</v>
      </c>
      <c r="G212" s="226" t="s">
        <v>613</v>
      </c>
    </row>
    <row r="213" spans="1:7">
      <c r="A213" s="30">
        <v>3</v>
      </c>
      <c r="B213" s="47">
        <v>2</v>
      </c>
      <c r="C213" s="47">
        <v>1</v>
      </c>
      <c r="D213" s="47">
        <v>2</v>
      </c>
      <c r="E213" s="47">
        <v>1</v>
      </c>
      <c r="F213" s="40">
        <v>2</v>
      </c>
      <c r="G213" s="224" t="s">
        <v>614</v>
      </c>
    </row>
    <row r="214" spans="1:7">
      <c r="A214" s="46">
        <v>3</v>
      </c>
      <c r="B214" s="53">
        <v>2</v>
      </c>
      <c r="C214" s="53">
        <v>1</v>
      </c>
      <c r="D214" s="53">
        <v>3</v>
      </c>
      <c r="E214" s="53"/>
      <c r="F214" s="33"/>
      <c r="G214" s="223" t="s">
        <v>615</v>
      </c>
    </row>
    <row r="215" spans="1:7">
      <c r="A215" s="30">
        <v>3</v>
      </c>
      <c r="B215" s="47">
        <v>2</v>
      </c>
      <c r="C215" s="47">
        <v>1</v>
      </c>
      <c r="D215" s="47">
        <v>3</v>
      </c>
      <c r="E215" s="47">
        <v>1</v>
      </c>
      <c r="F215" s="40"/>
      <c r="G215" s="223" t="s">
        <v>615</v>
      </c>
    </row>
    <row r="216" spans="1:7" ht="25.5">
      <c r="A216" s="30">
        <v>3</v>
      </c>
      <c r="B216" s="47">
        <v>2</v>
      </c>
      <c r="C216" s="47">
        <v>1</v>
      </c>
      <c r="D216" s="47">
        <v>3</v>
      </c>
      <c r="E216" s="47">
        <v>1</v>
      </c>
      <c r="F216" s="40">
        <v>1</v>
      </c>
      <c r="G216" s="224" t="s">
        <v>616</v>
      </c>
    </row>
    <row r="217" spans="1:7" ht="25.5">
      <c r="A217" s="30">
        <v>3</v>
      </c>
      <c r="B217" s="47">
        <v>2</v>
      </c>
      <c r="C217" s="47">
        <v>1</v>
      </c>
      <c r="D217" s="47">
        <v>3</v>
      </c>
      <c r="E217" s="47">
        <v>1</v>
      </c>
      <c r="F217" s="40">
        <v>2</v>
      </c>
      <c r="G217" s="224" t="s">
        <v>617</v>
      </c>
    </row>
    <row r="218" spans="1:7">
      <c r="A218" s="30">
        <v>3</v>
      </c>
      <c r="B218" s="47">
        <v>2</v>
      </c>
      <c r="C218" s="47">
        <v>1</v>
      </c>
      <c r="D218" s="47">
        <v>4</v>
      </c>
      <c r="E218" s="47"/>
      <c r="F218" s="40"/>
      <c r="G218" s="224" t="s">
        <v>618</v>
      </c>
    </row>
    <row r="219" spans="1:7">
      <c r="A219" s="46">
        <v>3</v>
      </c>
      <c r="B219" s="53">
        <v>2</v>
      </c>
      <c r="C219" s="53">
        <v>1</v>
      </c>
      <c r="D219" s="53">
        <v>4</v>
      </c>
      <c r="E219" s="53">
        <v>1</v>
      </c>
      <c r="F219" s="33"/>
      <c r="G219" s="223" t="s">
        <v>618</v>
      </c>
    </row>
    <row r="220" spans="1:7">
      <c r="A220" s="30">
        <v>3</v>
      </c>
      <c r="B220" s="47">
        <v>2</v>
      </c>
      <c r="C220" s="47">
        <v>1</v>
      </c>
      <c r="D220" s="47">
        <v>4</v>
      </c>
      <c r="E220" s="47">
        <v>1</v>
      </c>
      <c r="F220" s="40">
        <v>1</v>
      </c>
      <c r="G220" s="224" t="s">
        <v>619</v>
      </c>
    </row>
    <row r="221" spans="1:7">
      <c r="A221" s="30">
        <v>3</v>
      </c>
      <c r="B221" s="47">
        <v>2</v>
      </c>
      <c r="C221" s="47">
        <v>1</v>
      </c>
      <c r="D221" s="47">
        <v>4</v>
      </c>
      <c r="E221" s="47">
        <v>1</v>
      </c>
      <c r="F221" s="40">
        <v>2</v>
      </c>
      <c r="G221" s="224" t="s">
        <v>620</v>
      </c>
    </row>
    <row r="222" spans="1:7">
      <c r="A222" s="30">
        <v>3</v>
      </c>
      <c r="B222" s="47">
        <v>2</v>
      </c>
      <c r="C222" s="47">
        <v>1</v>
      </c>
      <c r="D222" s="47">
        <v>5</v>
      </c>
      <c r="E222" s="47"/>
      <c r="F222" s="40"/>
      <c r="G222" s="224" t="s">
        <v>621</v>
      </c>
    </row>
    <row r="223" spans="1:7">
      <c r="A223" s="30">
        <v>3</v>
      </c>
      <c r="B223" s="47">
        <v>2</v>
      </c>
      <c r="C223" s="47">
        <v>1</v>
      </c>
      <c r="D223" s="47">
        <v>5</v>
      </c>
      <c r="E223" s="47">
        <v>1</v>
      </c>
      <c r="F223" s="40"/>
      <c r="G223" s="224" t="s">
        <v>621</v>
      </c>
    </row>
    <row r="224" spans="1:7">
      <c r="A224" s="65">
        <v>3</v>
      </c>
      <c r="B224" s="66">
        <v>2</v>
      </c>
      <c r="C224" s="66">
        <v>1</v>
      </c>
      <c r="D224" s="66">
        <v>5</v>
      </c>
      <c r="E224" s="66">
        <v>1</v>
      </c>
      <c r="F224" s="71">
        <v>1</v>
      </c>
      <c r="G224" s="224" t="s">
        <v>621</v>
      </c>
    </row>
    <row r="225" spans="1:7">
      <c r="A225" s="30">
        <v>3</v>
      </c>
      <c r="B225" s="47">
        <v>2</v>
      </c>
      <c r="C225" s="47">
        <v>1</v>
      </c>
      <c r="D225" s="47">
        <v>6</v>
      </c>
      <c r="E225" s="47"/>
      <c r="F225" s="40"/>
      <c r="G225" s="224" t="s">
        <v>128</v>
      </c>
    </row>
    <row r="226" spans="1:7">
      <c r="A226" s="30">
        <v>3</v>
      </c>
      <c r="B226" s="30">
        <v>2</v>
      </c>
      <c r="C226" s="47">
        <v>1</v>
      </c>
      <c r="D226" s="47">
        <v>6</v>
      </c>
      <c r="E226" s="47">
        <v>1</v>
      </c>
      <c r="F226" s="40"/>
      <c r="G226" s="224" t="s">
        <v>128</v>
      </c>
    </row>
    <row r="227" spans="1:7">
      <c r="A227" s="95">
        <v>3</v>
      </c>
      <c r="B227" s="95">
        <v>2</v>
      </c>
      <c r="C227" s="48">
        <v>1</v>
      </c>
      <c r="D227" s="48">
        <v>6</v>
      </c>
      <c r="E227" s="48">
        <v>1</v>
      </c>
      <c r="F227" s="36">
        <v>1</v>
      </c>
      <c r="G227" s="346" t="s">
        <v>128</v>
      </c>
    </row>
    <row r="228" spans="1:7">
      <c r="A228" s="30">
        <v>3</v>
      </c>
      <c r="B228" s="30">
        <v>2</v>
      </c>
      <c r="C228" s="47">
        <v>1</v>
      </c>
      <c r="D228" s="47">
        <v>7</v>
      </c>
      <c r="E228" s="47"/>
      <c r="F228" s="40"/>
      <c r="G228" s="224" t="s">
        <v>622</v>
      </c>
    </row>
    <row r="229" spans="1:7">
      <c r="A229" s="30">
        <v>3</v>
      </c>
      <c r="B229" s="47">
        <v>2</v>
      </c>
      <c r="C229" s="47">
        <v>1</v>
      </c>
      <c r="D229" s="47">
        <v>7</v>
      </c>
      <c r="E229" s="47">
        <v>1</v>
      </c>
      <c r="F229" s="40"/>
      <c r="G229" s="224" t="s">
        <v>622</v>
      </c>
    </row>
    <row r="230" spans="1:7">
      <c r="A230" s="30">
        <v>3</v>
      </c>
      <c r="B230" s="47">
        <v>2</v>
      </c>
      <c r="C230" s="47">
        <v>1</v>
      </c>
      <c r="D230" s="47">
        <v>7</v>
      </c>
      <c r="E230" s="47">
        <v>1</v>
      </c>
      <c r="F230" s="40">
        <v>1</v>
      </c>
      <c r="G230" s="224" t="s">
        <v>623</v>
      </c>
    </row>
    <row r="231" spans="1:7">
      <c r="A231" s="30">
        <v>3</v>
      </c>
      <c r="B231" s="47">
        <v>2</v>
      </c>
      <c r="C231" s="47">
        <v>1</v>
      </c>
      <c r="D231" s="47">
        <v>7</v>
      </c>
      <c r="E231" s="47">
        <v>1</v>
      </c>
      <c r="F231" s="40">
        <v>2</v>
      </c>
      <c r="G231" s="224" t="s">
        <v>624</v>
      </c>
    </row>
    <row r="232" spans="1:7" ht="25.5">
      <c r="A232" s="85">
        <v>3</v>
      </c>
      <c r="B232" s="84">
        <v>2</v>
      </c>
      <c r="C232" s="84">
        <v>2</v>
      </c>
      <c r="D232" s="49"/>
      <c r="E232" s="49"/>
      <c r="F232" s="81"/>
      <c r="G232" s="224" t="s">
        <v>692</v>
      </c>
    </row>
    <row r="233" spans="1:7">
      <c r="A233" s="30">
        <v>3</v>
      </c>
      <c r="B233" s="47">
        <v>2</v>
      </c>
      <c r="C233" s="47">
        <v>2</v>
      </c>
      <c r="D233" s="47">
        <v>1</v>
      </c>
      <c r="E233" s="47"/>
      <c r="F233" s="40"/>
      <c r="G233" s="224" t="s">
        <v>570</v>
      </c>
    </row>
    <row r="234" spans="1:7">
      <c r="A234" s="31">
        <v>3</v>
      </c>
      <c r="B234" s="30">
        <v>2</v>
      </c>
      <c r="C234" s="47">
        <v>2</v>
      </c>
      <c r="D234" s="47">
        <v>1</v>
      </c>
      <c r="E234" s="47">
        <v>1</v>
      </c>
      <c r="F234" s="40"/>
      <c r="G234" s="224" t="s">
        <v>13</v>
      </c>
    </row>
    <row r="235" spans="1:7">
      <c r="A235" s="31">
        <v>3</v>
      </c>
      <c r="B235" s="30">
        <v>2</v>
      </c>
      <c r="C235" s="47">
        <v>2</v>
      </c>
      <c r="D235" s="47">
        <v>1</v>
      </c>
      <c r="E235" s="47">
        <v>1</v>
      </c>
      <c r="F235" s="40">
        <v>1</v>
      </c>
      <c r="G235" s="224" t="s">
        <v>13</v>
      </c>
    </row>
    <row r="236" spans="1:7">
      <c r="A236" s="228">
        <v>3</v>
      </c>
      <c r="B236" s="85">
        <v>2</v>
      </c>
      <c r="C236" s="84">
        <v>2</v>
      </c>
      <c r="D236" s="84">
        <v>1</v>
      </c>
      <c r="E236" s="84">
        <v>2</v>
      </c>
      <c r="F236" s="333"/>
      <c r="G236" s="224" t="s">
        <v>297</v>
      </c>
    </row>
    <row r="237" spans="1:7">
      <c r="A237" s="228">
        <v>3</v>
      </c>
      <c r="B237" s="85">
        <v>2</v>
      </c>
      <c r="C237" s="84">
        <v>2</v>
      </c>
      <c r="D237" s="84">
        <v>1</v>
      </c>
      <c r="E237" s="84">
        <v>2</v>
      </c>
      <c r="F237" s="333">
        <v>1</v>
      </c>
      <c r="G237" s="224" t="s">
        <v>274</v>
      </c>
    </row>
    <row r="238" spans="1:7">
      <c r="A238" s="228">
        <v>3</v>
      </c>
      <c r="B238" s="85">
        <v>2</v>
      </c>
      <c r="C238" s="84">
        <v>2</v>
      </c>
      <c r="D238" s="84">
        <v>1</v>
      </c>
      <c r="E238" s="84">
        <v>2</v>
      </c>
      <c r="F238" s="333">
        <v>2</v>
      </c>
      <c r="G238" s="224" t="s">
        <v>275</v>
      </c>
    </row>
    <row r="239" spans="1:7">
      <c r="A239" s="228">
        <v>3</v>
      </c>
      <c r="B239" s="85">
        <v>2</v>
      </c>
      <c r="C239" s="84">
        <v>2</v>
      </c>
      <c r="D239" s="84">
        <v>1</v>
      </c>
      <c r="E239" s="84">
        <v>3</v>
      </c>
      <c r="F239" s="333"/>
      <c r="G239" s="224" t="s">
        <v>278</v>
      </c>
    </row>
    <row r="240" spans="1:7">
      <c r="A240" s="228">
        <v>3</v>
      </c>
      <c r="B240" s="85">
        <v>2</v>
      </c>
      <c r="C240" s="84">
        <v>2</v>
      </c>
      <c r="D240" s="84">
        <v>1</v>
      </c>
      <c r="E240" s="84">
        <v>3</v>
      </c>
      <c r="F240" s="333">
        <v>1</v>
      </c>
      <c r="G240" s="224" t="s">
        <v>276</v>
      </c>
    </row>
    <row r="241" spans="1:7">
      <c r="A241" s="228">
        <v>3</v>
      </c>
      <c r="B241" s="85">
        <v>2</v>
      </c>
      <c r="C241" s="84">
        <v>2</v>
      </c>
      <c r="D241" s="84">
        <v>1</v>
      </c>
      <c r="E241" s="84">
        <v>3</v>
      </c>
      <c r="F241" s="333">
        <v>2</v>
      </c>
      <c r="G241" s="224" t="s">
        <v>298</v>
      </c>
    </row>
    <row r="242" spans="1:7">
      <c r="A242" s="31">
        <v>3</v>
      </c>
      <c r="B242" s="30">
        <v>2</v>
      </c>
      <c r="C242" s="47">
        <v>2</v>
      </c>
      <c r="D242" s="47">
        <v>2</v>
      </c>
      <c r="E242" s="47"/>
      <c r="F242" s="40"/>
      <c r="G242" s="224" t="s">
        <v>625</v>
      </c>
    </row>
    <row r="243" spans="1:7">
      <c r="A243" s="30">
        <v>3</v>
      </c>
      <c r="B243" s="47">
        <v>2</v>
      </c>
      <c r="C243" s="53">
        <v>2</v>
      </c>
      <c r="D243" s="53">
        <v>2</v>
      </c>
      <c r="E243" s="53">
        <v>1</v>
      </c>
      <c r="F243" s="33"/>
      <c r="G243" s="224" t="s">
        <v>625</v>
      </c>
    </row>
    <row r="244" spans="1:7">
      <c r="A244" s="30">
        <v>3</v>
      </c>
      <c r="B244" s="47">
        <v>2</v>
      </c>
      <c r="C244" s="47">
        <v>2</v>
      </c>
      <c r="D244" s="47">
        <v>2</v>
      </c>
      <c r="E244" s="47">
        <v>1</v>
      </c>
      <c r="F244" s="40">
        <v>1</v>
      </c>
      <c r="G244" s="224" t="s">
        <v>626</v>
      </c>
    </row>
    <row r="245" spans="1:7">
      <c r="A245" s="30">
        <v>3</v>
      </c>
      <c r="B245" s="47">
        <v>2</v>
      </c>
      <c r="C245" s="47">
        <v>2</v>
      </c>
      <c r="D245" s="47">
        <v>2</v>
      </c>
      <c r="E245" s="47">
        <v>1</v>
      </c>
      <c r="F245" s="40">
        <v>2</v>
      </c>
      <c r="G245" s="85" t="s">
        <v>627</v>
      </c>
    </row>
    <row r="246" spans="1:7">
      <c r="A246" s="30">
        <v>3</v>
      </c>
      <c r="B246" s="47">
        <v>2</v>
      </c>
      <c r="C246" s="47">
        <v>2</v>
      </c>
      <c r="D246" s="47">
        <v>3</v>
      </c>
      <c r="E246" s="47"/>
      <c r="F246" s="40"/>
      <c r="G246" s="224" t="s">
        <v>628</v>
      </c>
    </row>
    <row r="247" spans="1:7">
      <c r="A247" s="46">
        <v>3</v>
      </c>
      <c r="B247" s="47">
        <v>2</v>
      </c>
      <c r="C247" s="47">
        <v>2</v>
      </c>
      <c r="D247" s="47">
        <v>3</v>
      </c>
      <c r="E247" s="47">
        <v>1</v>
      </c>
      <c r="F247" s="40"/>
      <c r="G247" s="224" t="s">
        <v>628</v>
      </c>
    </row>
    <row r="248" spans="1:7" ht="25.5">
      <c r="A248" s="46">
        <v>3</v>
      </c>
      <c r="B248" s="47">
        <v>2</v>
      </c>
      <c r="C248" s="47">
        <v>2</v>
      </c>
      <c r="D248" s="47">
        <v>3</v>
      </c>
      <c r="E248" s="47">
        <v>1</v>
      </c>
      <c r="F248" s="40">
        <v>1</v>
      </c>
      <c r="G248" s="224" t="s">
        <v>629</v>
      </c>
    </row>
    <row r="249" spans="1:7" ht="25.5">
      <c r="A249" s="46">
        <v>3</v>
      </c>
      <c r="B249" s="47">
        <v>2</v>
      </c>
      <c r="C249" s="47">
        <v>2</v>
      </c>
      <c r="D249" s="47">
        <v>3</v>
      </c>
      <c r="E249" s="47">
        <v>1</v>
      </c>
      <c r="F249" s="40">
        <v>2</v>
      </c>
      <c r="G249" s="224" t="s">
        <v>630</v>
      </c>
    </row>
    <row r="250" spans="1:7">
      <c r="A250" s="30">
        <v>3</v>
      </c>
      <c r="B250" s="47">
        <v>2</v>
      </c>
      <c r="C250" s="47">
        <v>2</v>
      </c>
      <c r="D250" s="47">
        <v>4</v>
      </c>
      <c r="E250" s="47"/>
      <c r="F250" s="40"/>
      <c r="G250" s="224" t="s">
        <v>631</v>
      </c>
    </row>
    <row r="251" spans="1:7">
      <c r="A251" s="30">
        <v>3</v>
      </c>
      <c r="B251" s="47">
        <v>2</v>
      </c>
      <c r="C251" s="47">
        <v>2</v>
      </c>
      <c r="D251" s="47">
        <v>4</v>
      </c>
      <c r="E251" s="47">
        <v>1</v>
      </c>
      <c r="F251" s="40"/>
      <c r="G251" s="224" t="s">
        <v>631</v>
      </c>
    </row>
    <row r="252" spans="1:7">
      <c r="A252" s="30">
        <v>3</v>
      </c>
      <c r="B252" s="47">
        <v>2</v>
      </c>
      <c r="C252" s="47">
        <v>2</v>
      </c>
      <c r="D252" s="47">
        <v>4</v>
      </c>
      <c r="E252" s="47">
        <v>1</v>
      </c>
      <c r="F252" s="40">
        <v>1</v>
      </c>
      <c r="G252" s="224" t="s">
        <v>632</v>
      </c>
    </row>
    <row r="253" spans="1:7">
      <c r="A253" s="46">
        <v>3</v>
      </c>
      <c r="B253" s="53">
        <v>2</v>
      </c>
      <c r="C253" s="53">
        <v>2</v>
      </c>
      <c r="D253" s="53">
        <v>4</v>
      </c>
      <c r="E253" s="53">
        <v>1</v>
      </c>
      <c r="F253" s="33">
        <v>2</v>
      </c>
      <c r="G253" s="228" t="s">
        <v>633</v>
      </c>
    </row>
    <row r="254" spans="1:7">
      <c r="A254" s="30">
        <v>3</v>
      </c>
      <c r="B254" s="47">
        <v>2</v>
      </c>
      <c r="C254" s="47">
        <v>2</v>
      </c>
      <c r="D254" s="47">
        <v>5</v>
      </c>
      <c r="E254" s="47"/>
      <c r="F254" s="40"/>
      <c r="G254" s="224" t="s">
        <v>634</v>
      </c>
    </row>
    <row r="255" spans="1:7">
      <c r="A255" s="30">
        <v>3</v>
      </c>
      <c r="B255" s="47">
        <v>2</v>
      </c>
      <c r="C255" s="47">
        <v>2</v>
      </c>
      <c r="D255" s="47">
        <v>5</v>
      </c>
      <c r="E255" s="47">
        <v>1</v>
      </c>
      <c r="F255" s="40"/>
      <c r="G255" s="224" t="s">
        <v>634</v>
      </c>
    </row>
    <row r="256" spans="1:7">
      <c r="A256" s="42">
        <v>3</v>
      </c>
      <c r="B256" s="48">
        <v>2</v>
      </c>
      <c r="C256" s="48">
        <v>2</v>
      </c>
      <c r="D256" s="48">
        <v>5</v>
      </c>
      <c r="E256" s="48">
        <v>1</v>
      </c>
      <c r="F256" s="36">
        <v>1</v>
      </c>
      <c r="G256" s="224" t="s">
        <v>634</v>
      </c>
    </row>
    <row r="257" spans="1:7">
      <c r="A257" s="30">
        <v>3</v>
      </c>
      <c r="B257" s="47">
        <v>2</v>
      </c>
      <c r="C257" s="47">
        <v>2</v>
      </c>
      <c r="D257" s="47">
        <v>6</v>
      </c>
      <c r="E257" s="47"/>
      <c r="F257" s="40"/>
      <c r="G257" s="224" t="s">
        <v>128</v>
      </c>
    </row>
    <row r="258" spans="1:7">
      <c r="A258" s="30">
        <v>3</v>
      </c>
      <c r="B258" s="47">
        <v>2</v>
      </c>
      <c r="C258" s="47">
        <v>2</v>
      </c>
      <c r="D258" s="47">
        <v>6</v>
      </c>
      <c r="E258" s="47">
        <v>1</v>
      </c>
      <c r="F258" s="40"/>
      <c r="G258" s="58" t="s">
        <v>128</v>
      </c>
    </row>
    <row r="259" spans="1:7">
      <c r="A259" s="30">
        <v>3</v>
      </c>
      <c r="B259" s="66">
        <v>2</v>
      </c>
      <c r="C259" s="66">
        <v>2</v>
      </c>
      <c r="D259" s="47">
        <v>6</v>
      </c>
      <c r="E259" s="66">
        <v>1</v>
      </c>
      <c r="F259" s="71">
        <v>1</v>
      </c>
      <c r="G259" s="67" t="s">
        <v>128</v>
      </c>
    </row>
    <row r="260" spans="1:7">
      <c r="A260" s="31">
        <v>3</v>
      </c>
      <c r="B260" s="30">
        <v>2</v>
      </c>
      <c r="C260" s="47">
        <v>2</v>
      </c>
      <c r="D260" s="47">
        <v>7</v>
      </c>
      <c r="E260" s="47"/>
      <c r="F260" s="40"/>
      <c r="G260" s="224" t="s">
        <v>622</v>
      </c>
    </row>
    <row r="261" spans="1:7">
      <c r="A261" s="31">
        <v>3</v>
      </c>
      <c r="B261" s="30">
        <v>2</v>
      </c>
      <c r="C261" s="47">
        <v>2</v>
      </c>
      <c r="D261" s="47">
        <v>7</v>
      </c>
      <c r="E261" s="47">
        <v>1</v>
      </c>
      <c r="F261" s="40"/>
      <c r="G261" s="224" t="s">
        <v>622</v>
      </c>
    </row>
    <row r="262" spans="1:7">
      <c r="A262" s="31">
        <v>3</v>
      </c>
      <c r="B262" s="30">
        <v>2</v>
      </c>
      <c r="C262" s="30">
        <v>2</v>
      </c>
      <c r="D262" s="47">
        <v>7</v>
      </c>
      <c r="E262" s="47">
        <v>1</v>
      </c>
      <c r="F262" s="40">
        <v>1</v>
      </c>
      <c r="G262" s="224" t="s">
        <v>623</v>
      </c>
    </row>
    <row r="263" spans="1:7">
      <c r="A263" s="31">
        <v>3</v>
      </c>
      <c r="B263" s="30">
        <v>2</v>
      </c>
      <c r="C263" s="30">
        <v>2</v>
      </c>
      <c r="D263" s="47">
        <v>7</v>
      </c>
      <c r="E263" s="47">
        <v>1</v>
      </c>
      <c r="F263" s="40">
        <v>2</v>
      </c>
      <c r="G263" s="224" t="s">
        <v>624</v>
      </c>
    </row>
    <row r="264" spans="1:7" ht="25.5">
      <c r="A264" s="32">
        <v>3</v>
      </c>
      <c r="B264" s="32">
        <v>3</v>
      </c>
      <c r="C264" s="45"/>
      <c r="D264" s="52"/>
      <c r="E264" s="52"/>
      <c r="F264" s="69"/>
      <c r="G264" s="62" t="s">
        <v>693</v>
      </c>
    </row>
    <row r="265" spans="1:7" ht="25.5">
      <c r="A265" s="31">
        <v>3</v>
      </c>
      <c r="B265" s="31">
        <v>3</v>
      </c>
      <c r="C265" s="30">
        <v>1</v>
      </c>
      <c r="D265" s="47"/>
      <c r="E265" s="47"/>
      <c r="F265" s="40"/>
      <c r="G265" s="224" t="s">
        <v>694</v>
      </c>
    </row>
    <row r="266" spans="1:7">
      <c r="A266" s="31">
        <v>3</v>
      </c>
      <c r="B266" s="31">
        <v>3</v>
      </c>
      <c r="C266" s="30">
        <v>1</v>
      </c>
      <c r="D266" s="47">
        <v>1</v>
      </c>
      <c r="E266" s="47"/>
      <c r="F266" s="40"/>
      <c r="G266" s="224" t="s">
        <v>570</v>
      </c>
    </row>
    <row r="267" spans="1:7">
      <c r="A267" s="31">
        <v>3</v>
      </c>
      <c r="B267" s="31">
        <v>3</v>
      </c>
      <c r="C267" s="30">
        <v>1</v>
      </c>
      <c r="D267" s="47">
        <v>1</v>
      </c>
      <c r="E267" s="47">
        <v>1</v>
      </c>
      <c r="F267" s="40"/>
      <c r="G267" s="224" t="s">
        <v>13</v>
      </c>
    </row>
    <row r="268" spans="1:7">
      <c r="A268" s="31">
        <v>3</v>
      </c>
      <c r="B268" s="31">
        <v>3</v>
      </c>
      <c r="C268" s="30">
        <v>1</v>
      </c>
      <c r="D268" s="47">
        <v>1</v>
      </c>
      <c r="E268" s="47">
        <v>1</v>
      </c>
      <c r="F268" s="40">
        <v>1</v>
      </c>
      <c r="G268" s="224" t="s">
        <v>13</v>
      </c>
    </row>
    <row r="269" spans="1:7">
      <c r="A269" s="228">
        <v>3</v>
      </c>
      <c r="B269" s="228">
        <v>3</v>
      </c>
      <c r="C269" s="85">
        <v>1</v>
      </c>
      <c r="D269" s="84">
        <v>1</v>
      </c>
      <c r="E269" s="84">
        <v>2</v>
      </c>
      <c r="F269" s="333"/>
      <c r="G269" s="224" t="s">
        <v>297</v>
      </c>
    </row>
    <row r="270" spans="1:7">
      <c r="A270" s="228">
        <v>3</v>
      </c>
      <c r="B270" s="228">
        <v>3</v>
      </c>
      <c r="C270" s="85">
        <v>1</v>
      </c>
      <c r="D270" s="84">
        <v>1</v>
      </c>
      <c r="E270" s="84">
        <v>2</v>
      </c>
      <c r="F270" s="333">
        <v>1</v>
      </c>
      <c r="G270" s="224" t="s">
        <v>274</v>
      </c>
    </row>
    <row r="271" spans="1:7">
      <c r="A271" s="228">
        <v>3</v>
      </c>
      <c r="B271" s="228">
        <v>3</v>
      </c>
      <c r="C271" s="85">
        <v>1</v>
      </c>
      <c r="D271" s="84">
        <v>1</v>
      </c>
      <c r="E271" s="84">
        <v>2</v>
      </c>
      <c r="F271" s="333">
        <v>2</v>
      </c>
      <c r="G271" s="224" t="s">
        <v>275</v>
      </c>
    </row>
    <row r="272" spans="1:7">
      <c r="A272" s="228">
        <v>3</v>
      </c>
      <c r="B272" s="228">
        <v>3</v>
      </c>
      <c r="C272" s="85">
        <v>1</v>
      </c>
      <c r="D272" s="84">
        <v>1</v>
      </c>
      <c r="E272" s="84">
        <v>3</v>
      </c>
      <c r="F272" s="333"/>
      <c r="G272" s="224" t="s">
        <v>278</v>
      </c>
    </row>
    <row r="273" spans="1:7">
      <c r="A273" s="228">
        <v>3</v>
      </c>
      <c r="B273" s="228">
        <v>3</v>
      </c>
      <c r="C273" s="85">
        <v>1</v>
      </c>
      <c r="D273" s="84">
        <v>1</v>
      </c>
      <c r="E273" s="84">
        <v>3</v>
      </c>
      <c r="F273" s="333">
        <v>1</v>
      </c>
      <c r="G273" s="224" t="s">
        <v>315</v>
      </c>
    </row>
    <row r="274" spans="1:7">
      <c r="A274" s="228">
        <v>3</v>
      </c>
      <c r="B274" s="228">
        <v>3</v>
      </c>
      <c r="C274" s="85">
        <v>1</v>
      </c>
      <c r="D274" s="84">
        <v>1</v>
      </c>
      <c r="E274" s="84">
        <v>3</v>
      </c>
      <c r="F274" s="333">
        <v>2</v>
      </c>
      <c r="G274" s="224" t="s">
        <v>298</v>
      </c>
    </row>
    <row r="275" spans="1:7">
      <c r="A275" s="64">
        <v>3</v>
      </c>
      <c r="B275" s="46">
        <v>3</v>
      </c>
      <c r="C275" s="30">
        <v>1</v>
      </c>
      <c r="D275" s="47">
        <v>2</v>
      </c>
      <c r="E275" s="47"/>
      <c r="F275" s="40"/>
      <c r="G275" s="58" t="s">
        <v>568</v>
      </c>
    </row>
    <row r="276" spans="1:7">
      <c r="A276" s="64">
        <v>3</v>
      </c>
      <c r="B276" s="64">
        <v>3</v>
      </c>
      <c r="C276" s="46">
        <v>1</v>
      </c>
      <c r="D276" s="53">
        <v>2</v>
      </c>
      <c r="E276" s="53">
        <v>1</v>
      </c>
      <c r="F276" s="33"/>
      <c r="G276" s="58" t="s">
        <v>568</v>
      </c>
    </row>
    <row r="277" spans="1:7">
      <c r="A277" s="31">
        <v>3</v>
      </c>
      <c r="B277" s="31">
        <v>3</v>
      </c>
      <c r="C277" s="30">
        <v>1</v>
      </c>
      <c r="D277" s="47">
        <v>2</v>
      </c>
      <c r="E277" s="47">
        <v>1</v>
      </c>
      <c r="F277" s="40">
        <v>1</v>
      </c>
      <c r="G277" s="224" t="s">
        <v>635</v>
      </c>
    </row>
    <row r="278" spans="1:7">
      <c r="A278" s="34">
        <v>3</v>
      </c>
      <c r="B278" s="74">
        <v>3</v>
      </c>
      <c r="C278" s="65">
        <v>1</v>
      </c>
      <c r="D278" s="66">
        <v>2</v>
      </c>
      <c r="E278" s="66">
        <v>1</v>
      </c>
      <c r="F278" s="71">
        <v>2</v>
      </c>
      <c r="G278" s="226" t="s">
        <v>636</v>
      </c>
    </row>
    <row r="279" spans="1:7">
      <c r="A279" s="30">
        <v>3</v>
      </c>
      <c r="B279" s="58">
        <v>3</v>
      </c>
      <c r="C279" s="30">
        <v>1</v>
      </c>
      <c r="D279" s="47">
        <v>3</v>
      </c>
      <c r="E279" s="47"/>
      <c r="F279" s="40"/>
      <c r="G279" s="224" t="s">
        <v>637</v>
      </c>
    </row>
    <row r="280" spans="1:7">
      <c r="A280" s="30">
        <v>3</v>
      </c>
      <c r="B280" s="67">
        <v>3</v>
      </c>
      <c r="C280" s="65">
        <v>1</v>
      </c>
      <c r="D280" s="66">
        <v>3</v>
      </c>
      <c r="E280" s="66">
        <v>1</v>
      </c>
      <c r="F280" s="71"/>
      <c r="G280" s="224" t="s">
        <v>637</v>
      </c>
    </row>
    <row r="281" spans="1:7">
      <c r="A281" s="30">
        <v>3</v>
      </c>
      <c r="B281" s="58">
        <v>3</v>
      </c>
      <c r="C281" s="30">
        <v>1</v>
      </c>
      <c r="D281" s="47">
        <v>3</v>
      </c>
      <c r="E281" s="47">
        <v>1</v>
      </c>
      <c r="F281" s="40">
        <v>1</v>
      </c>
      <c r="G281" s="224" t="s">
        <v>638</v>
      </c>
    </row>
    <row r="282" spans="1:7">
      <c r="A282" s="30">
        <v>3</v>
      </c>
      <c r="B282" s="58">
        <v>3</v>
      </c>
      <c r="C282" s="30">
        <v>1</v>
      </c>
      <c r="D282" s="47">
        <v>3</v>
      </c>
      <c r="E282" s="47">
        <v>1</v>
      </c>
      <c r="F282" s="40">
        <v>2</v>
      </c>
      <c r="G282" s="224" t="s">
        <v>639</v>
      </c>
    </row>
    <row r="283" spans="1:7">
      <c r="A283" s="30">
        <v>3</v>
      </c>
      <c r="B283" s="58">
        <v>3</v>
      </c>
      <c r="C283" s="30">
        <v>1</v>
      </c>
      <c r="D283" s="47">
        <v>4</v>
      </c>
      <c r="E283" s="47"/>
      <c r="F283" s="40"/>
      <c r="G283" s="224" t="s">
        <v>640</v>
      </c>
    </row>
    <row r="284" spans="1:7">
      <c r="A284" s="31">
        <v>3</v>
      </c>
      <c r="B284" s="30">
        <v>3</v>
      </c>
      <c r="C284" s="47">
        <v>1</v>
      </c>
      <c r="D284" s="47">
        <v>4</v>
      </c>
      <c r="E284" s="47">
        <v>1</v>
      </c>
      <c r="F284" s="40"/>
      <c r="G284" s="224" t="s">
        <v>640</v>
      </c>
    </row>
    <row r="285" spans="1:7">
      <c r="A285" s="31">
        <v>3</v>
      </c>
      <c r="B285" s="30">
        <v>3</v>
      </c>
      <c r="C285" s="47">
        <v>1</v>
      </c>
      <c r="D285" s="47">
        <v>4</v>
      </c>
      <c r="E285" s="47">
        <v>1</v>
      </c>
      <c r="F285" s="40">
        <v>1</v>
      </c>
      <c r="G285" s="224" t="s">
        <v>641</v>
      </c>
    </row>
    <row r="286" spans="1:7">
      <c r="A286" s="42">
        <v>3</v>
      </c>
      <c r="B286" s="48">
        <v>3</v>
      </c>
      <c r="C286" s="48">
        <v>1</v>
      </c>
      <c r="D286" s="48">
        <v>4</v>
      </c>
      <c r="E286" s="48">
        <v>1</v>
      </c>
      <c r="F286" s="36">
        <v>2</v>
      </c>
      <c r="G286" s="257" t="s">
        <v>642</v>
      </c>
    </row>
    <row r="287" spans="1:7">
      <c r="A287" s="30">
        <v>3</v>
      </c>
      <c r="B287" s="47">
        <v>3</v>
      </c>
      <c r="C287" s="47">
        <v>1</v>
      </c>
      <c r="D287" s="47">
        <v>5</v>
      </c>
      <c r="E287" s="47"/>
      <c r="F287" s="40"/>
      <c r="G287" s="224" t="s">
        <v>643</v>
      </c>
    </row>
    <row r="288" spans="1:7">
      <c r="A288" s="46">
        <v>3</v>
      </c>
      <c r="B288" s="66">
        <v>3</v>
      </c>
      <c r="C288" s="66">
        <v>1</v>
      </c>
      <c r="D288" s="66">
        <v>5</v>
      </c>
      <c r="E288" s="66">
        <v>1</v>
      </c>
      <c r="F288" s="71"/>
      <c r="G288" s="224" t="s">
        <v>643</v>
      </c>
    </row>
    <row r="289" spans="1:7">
      <c r="A289" s="30">
        <v>3</v>
      </c>
      <c r="B289" s="47">
        <v>3</v>
      </c>
      <c r="C289" s="47">
        <v>1</v>
      </c>
      <c r="D289" s="47">
        <v>5</v>
      </c>
      <c r="E289" s="47">
        <v>1</v>
      </c>
      <c r="F289" s="40">
        <v>1</v>
      </c>
      <c r="G289" s="224" t="s">
        <v>644</v>
      </c>
    </row>
    <row r="290" spans="1:7">
      <c r="A290" s="30">
        <v>3</v>
      </c>
      <c r="B290" s="47">
        <v>3</v>
      </c>
      <c r="C290" s="47">
        <v>1</v>
      </c>
      <c r="D290" s="47">
        <v>6</v>
      </c>
      <c r="E290" s="47"/>
      <c r="F290" s="40"/>
      <c r="G290" s="58" t="s">
        <v>128</v>
      </c>
    </row>
    <row r="291" spans="1:7">
      <c r="A291" s="30">
        <v>3</v>
      </c>
      <c r="B291" s="47">
        <v>3</v>
      </c>
      <c r="C291" s="47">
        <v>1</v>
      </c>
      <c r="D291" s="47">
        <v>6</v>
      </c>
      <c r="E291" s="47">
        <v>1</v>
      </c>
      <c r="F291" s="40"/>
      <c r="G291" s="58" t="s">
        <v>128</v>
      </c>
    </row>
    <row r="292" spans="1:7">
      <c r="A292" s="30">
        <v>3</v>
      </c>
      <c r="B292" s="47">
        <v>3</v>
      </c>
      <c r="C292" s="47">
        <v>1</v>
      </c>
      <c r="D292" s="47">
        <v>6</v>
      </c>
      <c r="E292" s="47">
        <v>1</v>
      </c>
      <c r="F292" s="40">
        <v>1</v>
      </c>
      <c r="G292" s="58" t="s">
        <v>128</v>
      </c>
    </row>
    <row r="293" spans="1:7">
      <c r="A293" s="30">
        <v>3</v>
      </c>
      <c r="B293" s="47">
        <v>3</v>
      </c>
      <c r="C293" s="47">
        <v>1</v>
      </c>
      <c r="D293" s="47">
        <v>7</v>
      </c>
      <c r="E293" s="47"/>
      <c r="F293" s="40"/>
      <c r="G293" s="224" t="s">
        <v>645</v>
      </c>
    </row>
    <row r="294" spans="1:7">
      <c r="A294" s="30">
        <v>3</v>
      </c>
      <c r="B294" s="47">
        <v>3</v>
      </c>
      <c r="C294" s="47">
        <v>1</v>
      </c>
      <c r="D294" s="47">
        <v>7</v>
      </c>
      <c r="E294" s="47">
        <v>1</v>
      </c>
      <c r="F294" s="40"/>
      <c r="G294" s="224" t="s">
        <v>645</v>
      </c>
    </row>
    <row r="295" spans="1:7">
      <c r="A295" s="30">
        <v>3</v>
      </c>
      <c r="B295" s="47">
        <v>3</v>
      </c>
      <c r="C295" s="47">
        <v>1</v>
      </c>
      <c r="D295" s="47">
        <v>7</v>
      </c>
      <c r="E295" s="47">
        <v>1</v>
      </c>
      <c r="F295" s="40">
        <v>1</v>
      </c>
      <c r="G295" s="224" t="s">
        <v>646</v>
      </c>
    </row>
    <row r="296" spans="1:7">
      <c r="A296" s="30">
        <v>3</v>
      </c>
      <c r="B296" s="47">
        <v>3</v>
      </c>
      <c r="C296" s="47">
        <v>1</v>
      </c>
      <c r="D296" s="47">
        <v>7</v>
      </c>
      <c r="E296" s="47">
        <v>1</v>
      </c>
      <c r="F296" s="40">
        <v>2</v>
      </c>
      <c r="G296" s="224" t="s">
        <v>341</v>
      </c>
    </row>
    <row r="297" spans="1:7" ht="25.5">
      <c r="A297" s="30">
        <v>3</v>
      </c>
      <c r="B297" s="47">
        <v>3</v>
      </c>
      <c r="C297" s="47">
        <v>2</v>
      </c>
      <c r="D297" s="47"/>
      <c r="E297" s="47"/>
      <c r="F297" s="40"/>
      <c r="G297" s="224" t="s">
        <v>695</v>
      </c>
    </row>
    <row r="298" spans="1:7">
      <c r="A298" s="30">
        <v>3</v>
      </c>
      <c r="B298" s="47">
        <v>3</v>
      </c>
      <c r="C298" s="47">
        <v>2</v>
      </c>
      <c r="D298" s="47">
        <v>1</v>
      </c>
      <c r="E298" s="47"/>
      <c r="F298" s="40"/>
      <c r="G298" s="224" t="s">
        <v>569</v>
      </c>
    </row>
    <row r="299" spans="1:7">
      <c r="A299" s="31">
        <v>3</v>
      </c>
      <c r="B299" s="30">
        <v>3</v>
      </c>
      <c r="C299" s="47">
        <v>2</v>
      </c>
      <c r="D299" s="58">
        <v>1</v>
      </c>
      <c r="E299" s="30">
        <v>1</v>
      </c>
      <c r="F299" s="40"/>
      <c r="G299" s="224" t="s">
        <v>569</v>
      </c>
    </row>
    <row r="300" spans="1:7">
      <c r="A300" s="31">
        <v>3</v>
      </c>
      <c r="B300" s="30">
        <v>3</v>
      </c>
      <c r="C300" s="47">
        <v>2</v>
      </c>
      <c r="D300" s="58">
        <v>1</v>
      </c>
      <c r="E300" s="30">
        <v>1</v>
      </c>
      <c r="F300" s="40">
        <v>1</v>
      </c>
      <c r="G300" s="224" t="s">
        <v>13</v>
      </c>
    </row>
    <row r="301" spans="1:7">
      <c r="A301" s="228">
        <v>3</v>
      </c>
      <c r="B301" s="85">
        <v>3</v>
      </c>
      <c r="C301" s="84">
        <v>2</v>
      </c>
      <c r="D301" s="224">
        <v>1</v>
      </c>
      <c r="E301" s="85">
        <v>2</v>
      </c>
      <c r="F301" s="333"/>
      <c r="G301" s="226" t="s">
        <v>297</v>
      </c>
    </row>
    <row r="302" spans="1:7">
      <c r="A302" s="228">
        <v>3</v>
      </c>
      <c r="B302" s="85">
        <v>3</v>
      </c>
      <c r="C302" s="84">
        <v>2</v>
      </c>
      <c r="D302" s="224">
        <v>1</v>
      </c>
      <c r="E302" s="85">
        <v>2</v>
      </c>
      <c r="F302" s="333">
        <v>1</v>
      </c>
      <c r="G302" s="226" t="s">
        <v>274</v>
      </c>
    </row>
    <row r="303" spans="1:7">
      <c r="A303" s="228">
        <v>3</v>
      </c>
      <c r="B303" s="85">
        <v>3</v>
      </c>
      <c r="C303" s="84">
        <v>2</v>
      </c>
      <c r="D303" s="224">
        <v>1</v>
      </c>
      <c r="E303" s="85">
        <v>2</v>
      </c>
      <c r="F303" s="333">
        <v>2</v>
      </c>
      <c r="G303" s="226" t="s">
        <v>275</v>
      </c>
    </row>
    <row r="304" spans="1:7">
      <c r="A304" s="228">
        <v>3</v>
      </c>
      <c r="B304" s="85">
        <v>3</v>
      </c>
      <c r="C304" s="84">
        <v>2</v>
      </c>
      <c r="D304" s="224">
        <v>1</v>
      </c>
      <c r="E304" s="85">
        <v>3</v>
      </c>
      <c r="F304" s="333"/>
      <c r="G304" s="226" t="s">
        <v>278</v>
      </c>
    </row>
    <row r="305" spans="1:7">
      <c r="A305" s="228">
        <v>3</v>
      </c>
      <c r="B305" s="85">
        <v>3</v>
      </c>
      <c r="C305" s="84">
        <v>2</v>
      </c>
      <c r="D305" s="224">
        <v>1</v>
      </c>
      <c r="E305" s="85">
        <v>3</v>
      </c>
      <c r="F305" s="333">
        <v>1</v>
      </c>
      <c r="G305" s="226" t="s">
        <v>276</v>
      </c>
    </row>
    <row r="306" spans="1:7">
      <c r="A306" s="228">
        <v>3</v>
      </c>
      <c r="B306" s="85">
        <v>3</v>
      </c>
      <c r="C306" s="84">
        <v>2</v>
      </c>
      <c r="D306" s="224">
        <v>1</v>
      </c>
      <c r="E306" s="85">
        <v>3</v>
      </c>
      <c r="F306" s="333">
        <v>2</v>
      </c>
      <c r="G306" s="226" t="s">
        <v>298</v>
      </c>
    </row>
    <row r="307" spans="1:7">
      <c r="A307" s="34">
        <v>3</v>
      </c>
      <c r="B307" s="34">
        <v>3</v>
      </c>
      <c r="C307" s="65">
        <v>2</v>
      </c>
      <c r="D307" s="67">
        <v>2</v>
      </c>
      <c r="E307" s="65"/>
      <c r="F307" s="71"/>
      <c r="G307" s="67" t="s">
        <v>568</v>
      </c>
    </row>
    <row r="308" spans="1:7">
      <c r="A308" s="31">
        <v>3</v>
      </c>
      <c r="B308" s="31">
        <v>3</v>
      </c>
      <c r="C308" s="30">
        <v>2</v>
      </c>
      <c r="D308" s="58">
        <v>2</v>
      </c>
      <c r="E308" s="30">
        <v>1</v>
      </c>
      <c r="F308" s="40"/>
      <c r="G308" s="67" t="s">
        <v>568</v>
      </c>
    </row>
    <row r="309" spans="1:7">
      <c r="A309" s="31">
        <v>3</v>
      </c>
      <c r="B309" s="31">
        <v>3</v>
      </c>
      <c r="C309" s="30">
        <v>2</v>
      </c>
      <c r="D309" s="58">
        <v>2</v>
      </c>
      <c r="E309" s="31">
        <v>1</v>
      </c>
      <c r="F309" s="29">
        <v>1</v>
      </c>
      <c r="G309" s="224" t="s">
        <v>635</v>
      </c>
    </row>
    <row r="310" spans="1:7">
      <c r="A310" s="34">
        <v>3</v>
      </c>
      <c r="B310" s="34">
        <v>3</v>
      </c>
      <c r="C310" s="43">
        <v>2</v>
      </c>
      <c r="D310" s="50">
        <v>2</v>
      </c>
      <c r="E310" s="60">
        <v>1</v>
      </c>
      <c r="F310" s="28">
        <v>2</v>
      </c>
      <c r="G310" s="227" t="s">
        <v>636</v>
      </c>
    </row>
    <row r="311" spans="1:7">
      <c r="A311" s="31">
        <v>3</v>
      </c>
      <c r="B311" s="31">
        <v>3</v>
      </c>
      <c r="C311" s="30">
        <v>2</v>
      </c>
      <c r="D311" s="47">
        <v>3</v>
      </c>
      <c r="E311" s="58"/>
      <c r="F311" s="29"/>
      <c r="G311" s="224" t="s">
        <v>637</v>
      </c>
    </row>
    <row r="312" spans="1:7">
      <c r="A312" s="31">
        <v>3</v>
      </c>
      <c r="B312" s="31">
        <v>3</v>
      </c>
      <c r="C312" s="30">
        <v>2</v>
      </c>
      <c r="D312" s="47">
        <v>3</v>
      </c>
      <c r="E312" s="58">
        <v>1</v>
      </c>
      <c r="F312" s="29"/>
      <c r="G312" s="224" t="s">
        <v>637</v>
      </c>
    </row>
    <row r="313" spans="1:7">
      <c r="A313" s="31">
        <v>3</v>
      </c>
      <c r="B313" s="31">
        <v>3</v>
      </c>
      <c r="C313" s="30">
        <v>2</v>
      </c>
      <c r="D313" s="47">
        <v>3</v>
      </c>
      <c r="E313" s="58">
        <v>1</v>
      </c>
      <c r="F313" s="29">
        <v>1</v>
      </c>
      <c r="G313" s="224" t="s">
        <v>638</v>
      </c>
    </row>
    <row r="314" spans="1:7">
      <c r="A314" s="31">
        <v>3</v>
      </c>
      <c r="B314" s="31">
        <v>3</v>
      </c>
      <c r="C314" s="30">
        <v>2</v>
      </c>
      <c r="D314" s="47">
        <v>3</v>
      </c>
      <c r="E314" s="58">
        <v>1</v>
      </c>
      <c r="F314" s="29">
        <v>2</v>
      </c>
      <c r="G314" s="224" t="s">
        <v>639</v>
      </c>
    </row>
    <row r="315" spans="1:7">
      <c r="A315" s="31">
        <v>3</v>
      </c>
      <c r="B315" s="31">
        <v>3</v>
      </c>
      <c r="C315" s="30">
        <v>2</v>
      </c>
      <c r="D315" s="47">
        <v>4</v>
      </c>
      <c r="E315" s="47"/>
      <c r="F315" s="40"/>
      <c r="G315" s="84" t="s">
        <v>640</v>
      </c>
    </row>
    <row r="316" spans="1:7">
      <c r="A316" s="64">
        <v>3</v>
      </c>
      <c r="B316" s="64">
        <v>3</v>
      </c>
      <c r="C316" s="46">
        <v>2</v>
      </c>
      <c r="D316" s="53">
        <v>4</v>
      </c>
      <c r="E316" s="53">
        <v>1</v>
      </c>
      <c r="F316" s="33"/>
      <c r="G316" s="84" t="s">
        <v>640</v>
      </c>
    </row>
    <row r="317" spans="1:7">
      <c r="A317" s="31">
        <v>3</v>
      </c>
      <c r="B317" s="31">
        <v>3</v>
      </c>
      <c r="C317" s="30">
        <v>2</v>
      </c>
      <c r="D317" s="47">
        <v>4</v>
      </c>
      <c r="E317" s="47">
        <v>1</v>
      </c>
      <c r="F317" s="40">
        <v>1</v>
      </c>
      <c r="G317" s="84" t="s">
        <v>641</v>
      </c>
    </row>
    <row r="318" spans="1:7">
      <c r="A318" s="31">
        <v>3</v>
      </c>
      <c r="B318" s="31">
        <v>3</v>
      </c>
      <c r="C318" s="30">
        <v>2</v>
      </c>
      <c r="D318" s="47">
        <v>4</v>
      </c>
      <c r="E318" s="47">
        <v>1</v>
      </c>
      <c r="F318" s="40">
        <v>2</v>
      </c>
      <c r="G318" s="84" t="s">
        <v>647</v>
      </c>
    </row>
    <row r="319" spans="1:7">
      <c r="A319" s="31">
        <v>3</v>
      </c>
      <c r="B319" s="31">
        <v>3</v>
      </c>
      <c r="C319" s="30">
        <v>2</v>
      </c>
      <c r="D319" s="47">
        <v>5</v>
      </c>
      <c r="E319" s="47"/>
      <c r="F319" s="40"/>
      <c r="G319" s="84" t="s">
        <v>643</v>
      </c>
    </row>
    <row r="320" spans="1:7">
      <c r="A320" s="64">
        <v>3</v>
      </c>
      <c r="B320" s="64">
        <v>3</v>
      </c>
      <c r="C320" s="46">
        <v>2</v>
      </c>
      <c r="D320" s="53">
        <v>5</v>
      </c>
      <c r="E320" s="53">
        <v>1</v>
      </c>
      <c r="F320" s="33"/>
      <c r="G320" s="84" t="s">
        <v>643</v>
      </c>
    </row>
    <row r="321" spans="1:7">
      <c r="A321" s="31">
        <v>3</v>
      </c>
      <c r="B321" s="31">
        <v>3</v>
      </c>
      <c r="C321" s="30">
        <v>2</v>
      </c>
      <c r="D321" s="47">
        <v>5</v>
      </c>
      <c r="E321" s="47">
        <v>1</v>
      </c>
      <c r="F321" s="40">
        <v>1</v>
      </c>
      <c r="G321" s="84" t="s">
        <v>643</v>
      </c>
    </row>
    <row r="322" spans="1:7">
      <c r="A322" s="31">
        <v>3</v>
      </c>
      <c r="B322" s="31">
        <v>3</v>
      </c>
      <c r="C322" s="30">
        <v>2</v>
      </c>
      <c r="D322" s="47">
        <v>6</v>
      </c>
      <c r="E322" s="47"/>
      <c r="F322" s="40"/>
      <c r="G322" s="47" t="s">
        <v>128</v>
      </c>
    </row>
    <row r="323" spans="1:7">
      <c r="A323" s="31">
        <v>3</v>
      </c>
      <c r="B323" s="31">
        <v>3</v>
      </c>
      <c r="C323" s="30">
        <v>2</v>
      </c>
      <c r="D323" s="47">
        <v>6</v>
      </c>
      <c r="E323" s="47">
        <v>1</v>
      </c>
      <c r="F323" s="40"/>
      <c r="G323" s="47" t="s">
        <v>128</v>
      </c>
    </row>
    <row r="324" spans="1:7">
      <c r="A324" s="34">
        <v>3</v>
      </c>
      <c r="B324" s="34">
        <v>3</v>
      </c>
      <c r="C324" s="43">
        <v>2</v>
      </c>
      <c r="D324" s="50">
        <v>6</v>
      </c>
      <c r="E324" s="50">
        <v>1</v>
      </c>
      <c r="F324" s="70">
        <v>1</v>
      </c>
      <c r="G324" s="50" t="s">
        <v>128</v>
      </c>
    </row>
    <row r="325" spans="1:7">
      <c r="A325" s="31">
        <v>3</v>
      </c>
      <c r="B325" s="31">
        <v>3</v>
      </c>
      <c r="C325" s="30">
        <v>2</v>
      </c>
      <c r="D325" s="47">
        <v>7</v>
      </c>
      <c r="E325" s="47"/>
      <c r="F325" s="40"/>
      <c r="G325" s="84" t="s">
        <v>645</v>
      </c>
    </row>
    <row r="326" spans="1:7">
      <c r="A326" s="34">
        <v>3</v>
      </c>
      <c r="B326" s="34">
        <v>3</v>
      </c>
      <c r="C326" s="43">
        <v>2</v>
      </c>
      <c r="D326" s="50">
        <v>7</v>
      </c>
      <c r="E326" s="50">
        <v>1</v>
      </c>
      <c r="F326" s="70"/>
      <c r="G326" s="84" t="s">
        <v>645</v>
      </c>
    </row>
    <row r="327" spans="1:7">
      <c r="A327" s="39">
        <v>3</v>
      </c>
      <c r="B327" s="39">
        <v>3</v>
      </c>
      <c r="C327" s="42">
        <v>2</v>
      </c>
      <c r="D327" s="48">
        <v>7</v>
      </c>
      <c r="E327" s="48">
        <v>1</v>
      </c>
      <c r="F327" s="36">
        <v>1</v>
      </c>
      <c r="G327" s="257" t="s">
        <v>646</v>
      </c>
    </row>
    <row r="328" spans="1:7">
      <c r="A328" s="335">
        <v>3</v>
      </c>
      <c r="B328" s="335">
        <v>3</v>
      </c>
      <c r="C328" s="262">
        <v>2</v>
      </c>
      <c r="D328" s="257">
        <v>7</v>
      </c>
      <c r="E328" s="257">
        <v>1</v>
      </c>
      <c r="F328" s="336">
        <v>2</v>
      </c>
      <c r="G328" s="257" t="s">
        <v>341</v>
      </c>
    </row>
  </sheetData>
  <protectedRanges>
    <protectedRange sqref="A140:F140" name="Range23"/>
  </protectedRanges>
  <customSheetViews>
    <customSheetView guid="{BCED16F2-1FF4-4BC1-8E61-049FCC2CE58B}">
      <selection activeCell="J35" sqref="J35"/>
      <pageMargins left="0.7" right="0.7" top="0.75" bottom="0.75" header="0.3" footer="0.3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57A1E72B-DFC1-4C5D-ABA7-C1A26EB31789}">
      <selection activeCell="J35" sqref="J35"/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F2 _20190101</vt:lpstr>
      <vt:lpstr>Lapas1</vt:lpstr>
      <vt:lpstr>'f2'!Print_Titles</vt:lpstr>
      <vt:lpstr>'f2 (2)'!Print_Titles</vt:lpstr>
      <vt:lpstr>'f2 (3)'!Print_Titles</vt:lpstr>
      <vt:lpstr>'F2 _20190101'!Print_Titles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VALE-PC</cp:lastModifiedBy>
  <cp:lastPrinted>2019-12-30T12:14:20Z</cp:lastPrinted>
  <dcterms:created xsi:type="dcterms:W3CDTF">2004-04-07T10:43:01Z</dcterms:created>
  <dcterms:modified xsi:type="dcterms:W3CDTF">2022-02-07T15:44:22Z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